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codeName="Denne_projektmappe" defaultThemeVersion="124226"/>
  <xr:revisionPtr revIDLastSave="203" documentId="8_{193E1B9A-39C7-4A42-9CB2-DA4A854AF850}" xr6:coauthVersionLast="47" xr6:coauthVersionMax="47" xr10:uidLastSave="{C999E03F-6A47-48E1-BB97-06420AE7E5D1}"/>
  <bookViews>
    <workbookView xWindow="-120" yWindow="-120" windowWidth="29040" windowHeight="17640" tabRatio="828" firstSheet="1" activeTab="8" xr2:uid="{00000000-000D-0000-FFFF-FFFF00000000}"/>
  </bookViews>
  <sheets>
    <sheet name="Sygehus og kildeoplysninger" sheetId="63" r:id="rId1"/>
    <sheet name="Thorax liggende" sheetId="66" r:id="rId2"/>
    <sheet name="Thorax stående, siddende" sheetId="47" r:id="rId3"/>
    <sheet name="Kurver, Thorax" sheetId="68" r:id="rId4"/>
    <sheet name="Oversigt o. Abd." sheetId="50" r:id="rId5"/>
    <sheet name="Kurver, Overs. o. Abdomen" sheetId="72" r:id="rId6"/>
    <sheet name="Bækken" sheetId="54" r:id="rId7"/>
    <sheet name="Kurver, Bækken" sheetId="71" r:id="rId8"/>
    <sheet name="Bækken og hofter" sheetId="56" r:id="rId9"/>
    <sheet name="Kurver, Bækken og hofter" sheetId="74" r:id="rId10"/>
    <sheet name="Andre" sheetId="64" r:id="rId11"/>
    <sheet name="Lister" sheetId="61" state="hidden" r:id="rId12"/>
    <sheet name="Data_kurver" sheetId="67"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67" l="1"/>
  <c r="T31" i="67"/>
  <c r="S32" i="67"/>
  <c r="T32" i="67"/>
  <c r="S33" i="67"/>
  <c r="T33" i="67"/>
  <c r="T30" i="67"/>
  <c r="S18" i="67"/>
  <c r="T18" i="67"/>
  <c r="S19" i="67"/>
  <c r="T19" i="67"/>
  <c r="S20" i="67"/>
  <c r="T20" i="67"/>
  <c r="S21" i="67"/>
  <c r="T21" i="67"/>
  <c r="S22" i="67"/>
  <c r="T22" i="67"/>
  <c r="S23" i="67"/>
  <c r="T23" i="67"/>
  <c r="S24" i="67"/>
  <c r="T24" i="67"/>
  <c r="S25" i="67"/>
  <c r="T25" i="67"/>
  <c r="S26" i="67"/>
  <c r="T26" i="67"/>
  <c r="S27" i="67"/>
  <c r="T27" i="67"/>
  <c r="S28" i="67"/>
  <c r="T28" i="67"/>
  <c r="S29" i="67"/>
  <c r="T29" i="67"/>
  <c r="S30" i="67"/>
  <c r="H19" i="67" l="1"/>
  <c r="I19" i="67"/>
  <c r="J19" i="67"/>
  <c r="K19" i="67"/>
  <c r="H20" i="67"/>
  <c r="I20" i="67"/>
  <c r="J20" i="67"/>
  <c r="K20" i="67"/>
  <c r="H21" i="67"/>
  <c r="I21" i="67"/>
  <c r="J21" i="67"/>
  <c r="K21" i="67"/>
  <c r="H22" i="67"/>
  <c r="I22" i="67"/>
  <c r="J22" i="67"/>
  <c r="K22" i="67"/>
  <c r="H23" i="67"/>
  <c r="I23" i="67"/>
  <c r="J23" i="67"/>
  <c r="K23" i="67"/>
  <c r="H24" i="67"/>
  <c r="I24" i="67"/>
  <c r="J24" i="67"/>
  <c r="K24" i="67"/>
  <c r="H25" i="67"/>
  <c r="I25" i="67"/>
  <c r="J25" i="67"/>
  <c r="K25" i="67"/>
  <c r="H26" i="67"/>
  <c r="I26" i="67"/>
  <c r="J26" i="67"/>
  <c r="K26" i="67"/>
  <c r="H27" i="67"/>
  <c r="I27" i="67"/>
  <c r="J27" i="67"/>
  <c r="K27" i="67"/>
  <c r="H28" i="67"/>
  <c r="I28" i="67"/>
  <c r="J28" i="67"/>
  <c r="K28" i="67"/>
  <c r="H29" i="67"/>
  <c r="I29" i="67"/>
  <c r="J29" i="67"/>
  <c r="K29" i="67"/>
  <c r="H30" i="67"/>
  <c r="I30" i="67"/>
  <c r="J30" i="67"/>
  <c r="K30" i="67"/>
  <c r="H31" i="67"/>
  <c r="I31" i="67"/>
  <c r="J31" i="67"/>
  <c r="K31" i="67"/>
  <c r="H32" i="67"/>
  <c r="I32" i="67"/>
  <c r="J32" i="67"/>
  <c r="K32" i="67"/>
  <c r="H33" i="67"/>
  <c r="I33" i="67"/>
  <c r="J33" i="67"/>
  <c r="K33" i="67"/>
  <c r="H34" i="67"/>
  <c r="I34" i="67"/>
  <c r="J34" i="67"/>
  <c r="K34" i="67"/>
  <c r="H35" i="67"/>
  <c r="I35" i="67"/>
  <c r="J35" i="67"/>
  <c r="K35" i="67"/>
  <c r="H36" i="67"/>
  <c r="I36" i="67"/>
  <c r="J36" i="67"/>
  <c r="K36" i="67"/>
  <c r="H37" i="67"/>
  <c r="I37" i="67"/>
  <c r="J37" i="67"/>
  <c r="K37" i="67"/>
  <c r="H38" i="67"/>
  <c r="I38" i="67"/>
  <c r="J38" i="67"/>
  <c r="K38" i="67"/>
  <c r="H39" i="67"/>
  <c r="I39" i="67"/>
  <c r="J39" i="67"/>
  <c r="K39" i="67"/>
  <c r="H40" i="67"/>
  <c r="I40" i="67"/>
  <c r="J40" i="67"/>
  <c r="K40" i="67"/>
  <c r="H41" i="67"/>
  <c r="I41" i="67"/>
  <c r="J41" i="67"/>
  <c r="K41" i="67"/>
  <c r="H42" i="67"/>
  <c r="I42" i="67"/>
  <c r="J42" i="67"/>
  <c r="K42" i="67"/>
  <c r="H43" i="67"/>
  <c r="I43" i="67"/>
  <c r="J43" i="67"/>
  <c r="K43" i="67"/>
  <c r="H44" i="67"/>
  <c r="I44" i="67"/>
  <c r="J44" i="67"/>
  <c r="K44" i="67"/>
  <c r="H45" i="67"/>
  <c r="I45" i="67"/>
  <c r="J45" i="67"/>
  <c r="K45" i="67"/>
  <c r="H46" i="67"/>
  <c r="I46" i="67"/>
  <c r="J46" i="67"/>
  <c r="K46" i="67"/>
  <c r="H47" i="67"/>
  <c r="I47" i="67"/>
  <c r="J47" i="67"/>
  <c r="K47" i="67"/>
  <c r="H48" i="67"/>
  <c r="I48" i="67"/>
  <c r="J48" i="67"/>
  <c r="K48" i="67"/>
  <c r="H49" i="67"/>
  <c r="I49" i="67"/>
  <c r="J49" i="67"/>
  <c r="K49" i="67"/>
  <c r="H50" i="67"/>
  <c r="I50" i="67"/>
  <c r="J50" i="67"/>
  <c r="K50" i="67"/>
  <c r="H51" i="67"/>
  <c r="I51" i="67"/>
  <c r="J51" i="67"/>
  <c r="K51" i="67"/>
  <c r="H52" i="67"/>
  <c r="I52" i="67"/>
  <c r="J52" i="67"/>
  <c r="K52" i="67"/>
  <c r="H53" i="67"/>
  <c r="I53" i="67"/>
  <c r="J53" i="67"/>
  <c r="K53" i="67"/>
  <c r="H54" i="67"/>
  <c r="I54" i="67"/>
  <c r="J54" i="67"/>
  <c r="K54" i="67"/>
  <c r="H55" i="67"/>
  <c r="I55" i="67"/>
  <c r="J55" i="67"/>
  <c r="K55" i="67"/>
  <c r="H56" i="67"/>
  <c r="I56" i="67"/>
  <c r="J56" i="67"/>
  <c r="K56" i="67"/>
  <c r="H57" i="67"/>
  <c r="I57" i="67"/>
  <c r="J57" i="67"/>
  <c r="K57" i="67"/>
  <c r="H58" i="67"/>
  <c r="I58" i="67"/>
  <c r="J58" i="67"/>
  <c r="K58" i="67"/>
  <c r="H59" i="67"/>
  <c r="I59" i="67"/>
  <c r="J59" i="67"/>
  <c r="K59" i="67"/>
  <c r="H60" i="67"/>
  <c r="I60" i="67"/>
  <c r="J60" i="67"/>
  <c r="K60" i="67"/>
  <c r="H61" i="67"/>
  <c r="I61" i="67"/>
  <c r="J61" i="67"/>
  <c r="K61" i="67"/>
  <c r="H62" i="67"/>
  <c r="I62" i="67"/>
  <c r="J62" i="67"/>
  <c r="K62" i="67"/>
  <c r="H63" i="67"/>
  <c r="I63" i="67"/>
  <c r="J63" i="67"/>
  <c r="K63" i="67"/>
  <c r="H64" i="67"/>
  <c r="I64" i="67"/>
  <c r="J64" i="67"/>
  <c r="K64" i="67"/>
  <c r="H65" i="67"/>
  <c r="I65" i="67"/>
  <c r="J65" i="67"/>
  <c r="K65" i="67"/>
  <c r="H66" i="67"/>
  <c r="I66" i="67"/>
  <c r="J66" i="67"/>
  <c r="K66" i="67"/>
  <c r="H67" i="67"/>
  <c r="I67" i="67"/>
  <c r="J67" i="67"/>
  <c r="K67" i="67"/>
  <c r="H68" i="67"/>
  <c r="I68" i="67"/>
  <c r="J68" i="67"/>
  <c r="K68" i="67"/>
  <c r="H69" i="67"/>
  <c r="I69" i="67"/>
  <c r="J69" i="67"/>
  <c r="K69" i="67"/>
  <c r="H70" i="67"/>
  <c r="I70" i="67"/>
  <c r="J70" i="67"/>
  <c r="K70" i="67"/>
  <c r="H71" i="67"/>
  <c r="I71" i="67"/>
  <c r="J71" i="67"/>
  <c r="K71" i="67"/>
  <c r="H72" i="67"/>
  <c r="I72" i="67"/>
  <c r="J72" i="67"/>
  <c r="K72" i="67"/>
  <c r="H73" i="67"/>
  <c r="I73" i="67"/>
  <c r="J73" i="67"/>
  <c r="K73" i="67"/>
  <c r="H74" i="67"/>
  <c r="I74" i="67"/>
  <c r="J74" i="67"/>
  <c r="K74" i="67"/>
  <c r="H75" i="67"/>
  <c r="I75" i="67"/>
  <c r="J75" i="67"/>
  <c r="K75" i="67"/>
  <c r="H76" i="67"/>
  <c r="I76" i="67"/>
  <c r="J76" i="67"/>
  <c r="K76" i="67"/>
  <c r="H77" i="67"/>
  <c r="I77" i="67"/>
  <c r="J77" i="67"/>
  <c r="K77" i="67"/>
  <c r="H78" i="67"/>
  <c r="I78" i="67"/>
  <c r="J78" i="67"/>
  <c r="K78" i="67"/>
  <c r="H79" i="67"/>
  <c r="I79" i="67"/>
  <c r="J79" i="67"/>
  <c r="K79" i="67"/>
  <c r="H80" i="67"/>
  <c r="I80" i="67"/>
  <c r="J80" i="67"/>
  <c r="K80" i="67"/>
  <c r="H81" i="67"/>
  <c r="I81" i="67"/>
  <c r="J81" i="67"/>
  <c r="K81" i="67"/>
  <c r="H82" i="67"/>
  <c r="I82" i="67"/>
  <c r="J82" i="67"/>
  <c r="K82" i="67"/>
  <c r="H83" i="67"/>
  <c r="I83" i="67"/>
  <c r="J83" i="67"/>
  <c r="K83" i="67"/>
  <c r="K18" i="67"/>
  <c r="J18" i="67"/>
  <c r="I18" i="67"/>
  <c r="H18" i="67"/>
  <c r="N19" i="67"/>
  <c r="O19" i="67"/>
  <c r="N20" i="67"/>
  <c r="O20" i="67"/>
  <c r="N21" i="67"/>
  <c r="O21" i="67"/>
  <c r="N22" i="67"/>
  <c r="O22" i="67"/>
  <c r="N23" i="67"/>
  <c r="O23" i="67"/>
  <c r="N24" i="67"/>
  <c r="O24" i="67"/>
  <c r="N25" i="67"/>
  <c r="O25" i="67"/>
  <c r="N26" i="67"/>
  <c r="O26" i="67"/>
  <c r="N27" i="67"/>
  <c r="O27" i="67"/>
  <c r="N28" i="67"/>
  <c r="O28" i="67"/>
  <c r="N29" i="67"/>
  <c r="O29" i="67"/>
  <c r="N30" i="67"/>
  <c r="O30" i="67"/>
  <c r="N31" i="67"/>
  <c r="O31" i="67"/>
  <c r="N32" i="67"/>
  <c r="O32" i="67"/>
  <c r="N33" i="67"/>
  <c r="O33" i="67"/>
  <c r="N34" i="67"/>
  <c r="O34" i="67"/>
  <c r="N35" i="67"/>
  <c r="O35" i="67"/>
  <c r="N36" i="67"/>
  <c r="O36" i="67"/>
  <c r="N37" i="67"/>
  <c r="O37" i="67"/>
  <c r="N38" i="67"/>
  <c r="O38" i="67"/>
  <c r="N39" i="67"/>
  <c r="O39" i="67"/>
  <c r="N40" i="67"/>
  <c r="O40" i="67"/>
  <c r="N41" i="67"/>
  <c r="O41" i="67"/>
  <c r="N42" i="67"/>
  <c r="O42" i="67"/>
  <c r="N43" i="67"/>
  <c r="O43" i="67"/>
  <c r="N44" i="67"/>
  <c r="O44" i="67"/>
  <c r="N45" i="67"/>
  <c r="O45" i="67"/>
  <c r="N46" i="67"/>
  <c r="O46" i="67"/>
  <c r="N47" i="67"/>
  <c r="O47" i="67"/>
  <c r="N48" i="67"/>
  <c r="O48" i="67"/>
  <c r="N49" i="67"/>
  <c r="O49" i="67"/>
  <c r="N50" i="67"/>
  <c r="O50" i="67"/>
  <c r="N51" i="67"/>
  <c r="O51" i="67"/>
  <c r="N52" i="67"/>
  <c r="O52" i="67"/>
  <c r="N53" i="67"/>
  <c r="O53" i="67"/>
  <c r="N54" i="67"/>
  <c r="O54" i="67"/>
  <c r="N55" i="67"/>
  <c r="O55" i="67"/>
  <c r="N56" i="67"/>
  <c r="O56" i="67"/>
  <c r="N57" i="67"/>
  <c r="O57" i="67"/>
  <c r="N58" i="67"/>
  <c r="O58" i="67"/>
  <c r="N59" i="67"/>
  <c r="O59" i="67"/>
  <c r="N60" i="67"/>
  <c r="O60" i="67"/>
  <c r="N61" i="67"/>
  <c r="O61" i="67"/>
  <c r="N62" i="67"/>
  <c r="O62" i="67"/>
  <c r="N63" i="67"/>
  <c r="O63" i="67"/>
  <c r="N64" i="67"/>
  <c r="O64" i="67"/>
  <c r="N65" i="67"/>
  <c r="O65" i="67"/>
  <c r="N66" i="67"/>
  <c r="O66" i="67"/>
  <c r="N67" i="67"/>
  <c r="O67" i="67"/>
  <c r="N68" i="67"/>
  <c r="O68" i="67"/>
  <c r="N69" i="67"/>
  <c r="O69" i="67"/>
  <c r="N70" i="67"/>
  <c r="O70" i="67"/>
  <c r="N71" i="67"/>
  <c r="O71" i="67"/>
  <c r="N72" i="67"/>
  <c r="O72" i="67"/>
  <c r="N73" i="67"/>
  <c r="O73" i="67"/>
  <c r="N74" i="67"/>
  <c r="O74" i="67"/>
  <c r="N75" i="67"/>
  <c r="O75" i="67"/>
  <c r="N76" i="67"/>
  <c r="O76" i="67"/>
  <c r="N77" i="67"/>
  <c r="O77" i="67"/>
  <c r="N78" i="67"/>
  <c r="O78" i="67"/>
  <c r="N79" i="67"/>
  <c r="O79" i="67"/>
  <c r="N80" i="67"/>
  <c r="O80" i="67"/>
  <c r="N81" i="67"/>
  <c r="O81" i="67"/>
  <c r="N82" i="67"/>
  <c r="O82" i="67"/>
  <c r="N83" i="67"/>
  <c r="O83" i="67"/>
  <c r="O18" i="67"/>
  <c r="N18" i="67"/>
  <c r="E83" i="67" l="1"/>
  <c r="D83" i="67"/>
  <c r="C83" i="67"/>
  <c r="B83" i="67"/>
  <c r="E82" i="67"/>
  <c r="D82" i="67"/>
  <c r="C82" i="67"/>
  <c r="B82" i="67"/>
  <c r="E81" i="67"/>
  <c r="D81" i="67"/>
  <c r="C81" i="67"/>
  <c r="B81" i="67"/>
  <c r="E80" i="67"/>
  <c r="D80" i="67"/>
  <c r="C80" i="67"/>
  <c r="B80" i="67"/>
  <c r="E79" i="67"/>
  <c r="D79" i="67"/>
  <c r="C79" i="67"/>
  <c r="B79" i="67"/>
  <c r="E78" i="67"/>
  <c r="D78" i="67"/>
  <c r="C78" i="67"/>
  <c r="B78" i="67"/>
  <c r="E77" i="67"/>
  <c r="D77" i="67"/>
  <c r="C77" i="67"/>
  <c r="B77" i="67"/>
  <c r="E76" i="67"/>
  <c r="D76" i="67"/>
  <c r="C76" i="67"/>
  <c r="B76" i="67"/>
  <c r="E75" i="67"/>
  <c r="D75" i="67"/>
  <c r="C75" i="67"/>
  <c r="B75" i="67"/>
  <c r="E74" i="67"/>
  <c r="D74" i="67"/>
  <c r="C74" i="67"/>
  <c r="B74" i="67"/>
  <c r="E73" i="67"/>
  <c r="D73" i="67"/>
  <c r="C73" i="67"/>
  <c r="B73" i="67"/>
  <c r="E72" i="67"/>
  <c r="D72" i="67"/>
  <c r="C72" i="67"/>
  <c r="B72" i="67"/>
  <c r="E71" i="67"/>
  <c r="D71" i="67"/>
  <c r="C71" i="67"/>
  <c r="B71" i="67"/>
  <c r="E70" i="67"/>
  <c r="D70" i="67"/>
  <c r="C70" i="67"/>
  <c r="B70" i="67"/>
  <c r="E69" i="67"/>
  <c r="D69" i="67"/>
  <c r="C69" i="67"/>
  <c r="B69" i="67"/>
  <c r="E68" i="67"/>
  <c r="D68" i="67"/>
  <c r="C68" i="67"/>
  <c r="B68" i="67"/>
  <c r="E67" i="67"/>
  <c r="D67" i="67"/>
  <c r="C67" i="67"/>
  <c r="B67" i="67"/>
  <c r="E66" i="67"/>
  <c r="D66" i="67"/>
  <c r="C66" i="67"/>
  <c r="B66" i="67"/>
  <c r="E65" i="67"/>
  <c r="D65" i="67"/>
  <c r="C65" i="67"/>
  <c r="B65" i="67"/>
  <c r="E64" i="67"/>
  <c r="D64" i="67"/>
  <c r="C64" i="67"/>
  <c r="B64" i="67"/>
  <c r="E63" i="67"/>
  <c r="D63" i="67"/>
  <c r="C63" i="67"/>
  <c r="B63" i="67"/>
  <c r="E62" i="67"/>
  <c r="D62" i="67"/>
  <c r="C62" i="67"/>
  <c r="B62" i="67"/>
  <c r="E61" i="67"/>
  <c r="D61" i="67"/>
  <c r="C61" i="67"/>
  <c r="B61" i="67"/>
  <c r="E60" i="67"/>
  <c r="D60" i="67"/>
  <c r="C60" i="67"/>
  <c r="B60" i="67"/>
  <c r="E59" i="67"/>
  <c r="D59" i="67"/>
  <c r="C59" i="67"/>
  <c r="B59" i="67"/>
  <c r="E58" i="67"/>
  <c r="D58" i="67"/>
  <c r="C58" i="67"/>
  <c r="B58" i="67"/>
  <c r="E57" i="67"/>
  <c r="D57" i="67"/>
  <c r="C57" i="67"/>
  <c r="B57" i="67"/>
  <c r="E56" i="67"/>
  <c r="D56" i="67"/>
  <c r="C56" i="67"/>
  <c r="B56" i="67"/>
  <c r="E55" i="67"/>
  <c r="D55" i="67"/>
  <c r="C55" i="67"/>
  <c r="B55" i="67"/>
  <c r="E54" i="67"/>
  <c r="D54" i="67"/>
  <c r="C54" i="67"/>
  <c r="B54" i="67"/>
  <c r="E53" i="67"/>
  <c r="D53" i="67"/>
  <c r="C53" i="67"/>
  <c r="B53" i="67"/>
  <c r="E52" i="67"/>
  <c r="D52" i="67"/>
  <c r="C52" i="67"/>
  <c r="B52" i="67"/>
  <c r="E51" i="67"/>
  <c r="D51" i="67"/>
  <c r="C51" i="67"/>
  <c r="B51" i="67"/>
  <c r="E50" i="67"/>
  <c r="D50" i="67"/>
  <c r="C50" i="67"/>
  <c r="B50" i="67"/>
  <c r="E49" i="67"/>
  <c r="D49" i="67"/>
  <c r="C49" i="67"/>
  <c r="B49" i="67"/>
  <c r="E48" i="67"/>
  <c r="D48" i="67"/>
  <c r="C48" i="67"/>
  <c r="B48" i="67"/>
  <c r="E47" i="67"/>
  <c r="D47" i="67"/>
  <c r="C47" i="67"/>
  <c r="B47" i="67"/>
  <c r="E46" i="67"/>
  <c r="D46" i="67"/>
  <c r="C46" i="67"/>
  <c r="B46" i="67"/>
  <c r="E45" i="67"/>
  <c r="D45" i="67"/>
  <c r="C45" i="67"/>
  <c r="B45" i="67"/>
  <c r="E44" i="67"/>
  <c r="D44" i="67"/>
  <c r="C44" i="67"/>
  <c r="B44" i="67"/>
  <c r="E43" i="67"/>
  <c r="D43" i="67"/>
  <c r="C43" i="67"/>
  <c r="B43" i="67"/>
  <c r="E42" i="67"/>
  <c r="D42" i="67"/>
  <c r="C42" i="67"/>
  <c r="B42" i="67"/>
  <c r="E41" i="67"/>
  <c r="D41" i="67"/>
  <c r="C41" i="67"/>
  <c r="B41" i="67"/>
  <c r="E40" i="67"/>
  <c r="D40" i="67"/>
  <c r="C40" i="67"/>
  <c r="B40" i="67"/>
  <c r="E39" i="67"/>
  <c r="D39" i="67"/>
  <c r="C39" i="67"/>
  <c r="B39" i="67"/>
  <c r="E38" i="67"/>
  <c r="D38" i="67"/>
  <c r="C38" i="67"/>
  <c r="B38" i="67"/>
  <c r="E37" i="67"/>
  <c r="D37" i="67"/>
  <c r="C37" i="67"/>
  <c r="B37" i="67"/>
  <c r="E36" i="67"/>
  <c r="D36" i="67"/>
  <c r="C36" i="67"/>
  <c r="B36" i="67"/>
  <c r="E35" i="67"/>
  <c r="D35" i="67"/>
  <c r="C35" i="67"/>
  <c r="B35" i="67"/>
  <c r="E34" i="67"/>
  <c r="D34" i="67"/>
  <c r="C34" i="67"/>
  <c r="B34" i="67"/>
  <c r="E33" i="67"/>
  <c r="D33" i="67"/>
  <c r="C33" i="67"/>
  <c r="B33" i="67"/>
  <c r="E32" i="67"/>
  <c r="D32" i="67"/>
  <c r="C32" i="67"/>
  <c r="B32" i="67"/>
  <c r="E31" i="67"/>
  <c r="D31" i="67"/>
  <c r="C31" i="67"/>
  <c r="B31" i="67"/>
  <c r="E30" i="67"/>
  <c r="D30" i="67"/>
  <c r="C30" i="67"/>
  <c r="B30" i="67"/>
  <c r="E29" i="67"/>
  <c r="D29" i="67"/>
  <c r="C29" i="67"/>
  <c r="B29" i="67"/>
  <c r="E28" i="67"/>
  <c r="D28" i="67"/>
  <c r="C28" i="67"/>
  <c r="B28" i="67"/>
  <c r="E27" i="67"/>
  <c r="D27" i="67"/>
  <c r="C27" i="67"/>
  <c r="B27" i="67"/>
  <c r="E26" i="67"/>
  <c r="D26" i="67"/>
  <c r="C26" i="67"/>
  <c r="B26" i="67"/>
  <c r="E25" i="67"/>
  <c r="D25" i="67"/>
  <c r="C25" i="67"/>
  <c r="B25" i="67"/>
  <c r="E24" i="67"/>
  <c r="D24" i="67"/>
  <c r="C24" i="67"/>
  <c r="B24" i="67"/>
  <c r="E23" i="67"/>
  <c r="D23" i="67"/>
  <c r="C23" i="67"/>
  <c r="B23" i="67"/>
  <c r="E22" i="67"/>
  <c r="D22" i="67"/>
  <c r="C22" i="67"/>
  <c r="B22" i="67"/>
  <c r="E21" i="67"/>
  <c r="D21" i="67"/>
  <c r="C21" i="67"/>
  <c r="B21" i="67"/>
  <c r="E20" i="67"/>
  <c r="D20" i="67"/>
  <c r="C20" i="67"/>
  <c r="B20" i="67"/>
  <c r="E19" i="67"/>
  <c r="D19" i="67"/>
  <c r="C19" i="67"/>
  <c r="B19" i="67"/>
  <c r="E18" i="67"/>
  <c r="D18" i="67"/>
  <c r="C18" i="67"/>
  <c r="B18" i="67"/>
</calcChain>
</file>

<file path=xl/sharedStrings.xml><?xml version="1.0" encoding="utf-8"?>
<sst xmlns="http://schemas.openxmlformats.org/spreadsheetml/2006/main" count="246" uniqueCount="86">
  <si>
    <t>Kommentarer</t>
  </si>
  <si>
    <t>Supplerende filter (Cu, Al):</t>
  </si>
  <si>
    <t>mAs</t>
  </si>
  <si>
    <t>Liggende</t>
  </si>
  <si>
    <t>AP/PA</t>
  </si>
  <si>
    <t>AP/PA + lat.</t>
  </si>
  <si>
    <t>1. gang</t>
  </si>
  <si>
    <t>Kontrol</t>
  </si>
  <si>
    <t>Stå/sidde</t>
  </si>
  <si>
    <t>Lauenstein</t>
  </si>
  <si>
    <t>Aksial</t>
  </si>
  <si>
    <t>Raster:</t>
  </si>
  <si>
    <t>Fokus størrelse:</t>
  </si>
  <si>
    <t>FFA cm:</t>
  </si>
  <si>
    <t>Ja</t>
  </si>
  <si>
    <t>Nej</t>
  </si>
  <si>
    <t>Oversigt over abdomen</t>
  </si>
  <si>
    <t>Sygehus</t>
  </si>
  <si>
    <t>Afdeling</t>
  </si>
  <si>
    <t>Rum-nr.</t>
  </si>
  <si>
    <t>Model</t>
  </si>
  <si>
    <t>Kilde-fabrikat</t>
  </si>
  <si>
    <t>Oplysninger om dosisreduktion</t>
  </si>
  <si>
    <t>Fokusstørrelser</t>
  </si>
  <si>
    <t xml:space="preserve"> </t>
  </si>
  <si>
    <t>Alder [år]</t>
  </si>
  <si>
    <t xml:space="preserve">År </t>
  </si>
  <si>
    <t>Mdr</t>
  </si>
  <si>
    <t>Sygehus- og kildeoplysninger</t>
  </si>
  <si>
    <t>Thorax, liggende - børn</t>
  </si>
  <si>
    <t>k</t>
  </si>
  <si>
    <t>DQ2</t>
  </si>
  <si>
    <t>DQ3</t>
  </si>
  <si>
    <t>Siddende</t>
  </si>
  <si>
    <t>Samlet</t>
  </si>
  <si>
    <t>w</t>
  </si>
  <si>
    <t>Q2</t>
  </si>
  <si>
    <t>Q3</t>
  </si>
  <si>
    <t>Siddende/stående</t>
  </si>
  <si>
    <t>Thorax</t>
  </si>
  <si>
    <t>[5-&lt;15 kg]</t>
  </si>
  <si>
    <t>[15-&lt;30kg]</t>
  </si>
  <si>
    <t>[30-&lt;50 kg]</t>
  </si>
  <si>
    <t>[50-&lt;70 kg]</t>
  </si>
  <si>
    <t>KAP [Gy·cm²]</t>
  </si>
  <si>
    <t>Et billede</t>
  </si>
  <si>
    <t>To billeder</t>
  </si>
  <si>
    <t>Bækken</t>
  </si>
  <si>
    <t>Q2 - samlet</t>
  </si>
  <si>
    <t>Q2 - 1 pr</t>
  </si>
  <si>
    <t xml:space="preserve">  Bækken - alle</t>
  </si>
  <si>
    <t>Bækken og hofter</t>
  </si>
  <si>
    <t>Q3 - 1 projektion</t>
  </si>
  <si>
    <t>Q3 - samlet</t>
  </si>
  <si>
    <t>1 Projektion</t>
  </si>
  <si>
    <t xml:space="preserve">SOR-ID eller AFD-ID </t>
  </si>
  <si>
    <t>SIS-registrerings nummer STG-xxxxxxxx</t>
  </si>
  <si>
    <t>Yderligere oplysninger</t>
  </si>
  <si>
    <t>Konventionelle røntgenundersøgelser 
på børn 0-17 år</t>
  </si>
  <si>
    <t xml:space="preserve">Dette dokument benyttes i forbindelse med indsamling og indsendelse af patientdoser på børn ved konventionelle røntgenundersøgelser. Der skal udfyldes et exceldokument pr. røntgenrum. Vær opmærksom på der findes 2 indtastningsark til børn: konventionelle røntgenundersøgelser og CT-skanning.
På fane for hver undersøgelsestype udfyldes oplysninger om protokol øverst og oplysninger om de enkelte patientundersøgelser nederst. For patientundersøgelserne er de celler, der som minimum skal udfyldes, markeret med blåt. 
Information om hvordan patientdoser på børn måles kan findes i vejledning på SIS' hjemmeside www.sis.dk: Patientdosimetri ved røntgenundersøgelser af børn, 2022.
NB: Projektmappen er beskyttet, således at der ikke kan slettes, indsættes eller omdøbes ark. Ligeledes er de enkelte ark beskyttet, således at der ikke kan ændres i oplysningerne i toppen af arket.
Sundhedsstyrelsen, Strålebeskyttelse, April 2022 </t>
  </si>
  <si>
    <t>[&lt;5 kg]</t>
  </si>
  <si>
    <t>[15-&lt;30 kg]</t>
  </si>
  <si>
    <t>Thorax, sittende eller stående - barn</t>
  </si>
  <si>
    <t>Lab:</t>
  </si>
  <si>
    <t>Antall bilder</t>
  </si>
  <si>
    <t>Spenning [kV]</t>
  </si>
  <si>
    <t>AEC</t>
  </si>
  <si>
    <t>Vekt [kg]</t>
  </si>
  <si>
    <t>Høyde [cm]</t>
  </si>
  <si>
    <t>Oversikt abdomen - barn</t>
  </si>
  <si>
    <t>Undersøkelse:</t>
  </si>
  <si>
    <t>Opplysninger</t>
  </si>
  <si>
    <t>Kjønn [K/M]</t>
  </si>
  <si>
    <t>Projeksjoner</t>
  </si>
  <si>
    <t>Referansedoser</t>
  </si>
  <si>
    <t>Bekken - barn</t>
  </si>
  <si>
    <t>Bekken,  f.eks. dysplasi eller metastaser</t>
  </si>
  <si>
    <t>Bekken og hofter - barn</t>
  </si>
  <si>
    <t>Bekken og hofter, f.eks. smerter, patologisk gang eller kontroll</t>
  </si>
  <si>
    <t xml:space="preserve"> barn</t>
  </si>
  <si>
    <t xml:space="preserve">Kommentarer </t>
  </si>
  <si>
    <t>Vekt</t>
  </si>
  <si>
    <t>Kommentarer, raster eller kompresjon</t>
  </si>
  <si>
    <t>Høyspenning [kV]</t>
  </si>
  <si>
    <t>Oplysninger</t>
  </si>
  <si>
    <t xml:space="preserve">Sundhedsstyrelsen, Strålebeskyttelse,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</si>
</sst>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2" x14ac:knownFonts="1">
    <font>
      <sz val="11"/>
      <color theme="1"/>
      <name val="Calibri"/>
      <family val="2"/>
      <scheme val="minor"/>
    </font>
    <font>
      <sz val="11"/>
      <color indexed="8"/>
      <name val="Calibri"/>
      <family val="2"/>
    </font>
    <font>
      <sz val="10"/>
      <color indexed="8"/>
      <name val="Arial"/>
      <family val="2"/>
    </font>
    <font>
      <sz val="10"/>
      <name val="Arial"/>
      <family val="2"/>
    </font>
    <font>
      <b/>
      <sz val="11"/>
      <color indexed="8"/>
      <name val="Calibri"/>
      <family val="2"/>
    </font>
    <font>
      <b/>
      <sz val="16"/>
      <color indexed="8"/>
      <name val="Calibri"/>
      <family val="2"/>
    </font>
    <font>
      <sz val="11"/>
      <name val="Calibri"/>
      <family val="2"/>
    </font>
    <font>
      <b/>
      <sz val="16"/>
      <color theme="1"/>
      <name val="Calibri"/>
      <family val="2"/>
    </font>
    <font>
      <b/>
      <sz val="20"/>
      <color indexed="8"/>
      <name val="Calibri"/>
      <family val="2"/>
    </font>
    <font>
      <sz val="12"/>
      <color indexed="8"/>
      <name val="Calibri"/>
      <family val="2"/>
    </font>
    <font>
      <b/>
      <sz val="14"/>
      <color theme="1"/>
      <name val="Calibri"/>
      <family val="2"/>
      <scheme val="minor"/>
    </font>
    <font>
      <b/>
      <sz val="13"/>
      <color indexed="8"/>
      <name val="Calibri"/>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6" tint="0.79998168889431442"/>
        <bgColor indexed="64"/>
      </patternFill>
    </fill>
    <fill>
      <patternFill patternType="solid">
        <fgColor rgb="FFEAE588"/>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ck">
        <color theme="5"/>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3">
    <xf numFmtId="0" fontId="0" fillId="0" borderId="0"/>
    <xf numFmtId="0" fontId="3" fillId="0" borderId="0"/>
    <xf numFmtId="0" fontId="2" fillId="0" borderId="0"/>
  </cellStyleXfs>
  <cellXfs count="99">
    <xf numFmtId="0" fontId="0" fillId="0" borderId="0" xfId="0"/>
    <xf numFmtId="1" fontId="0" fillId="0" borderId="1" xfId="0" applyNumberFormat="1" applyBorder="1" applyAlignment="1" applyProtection="1">
      <alignment horizontal="left"/>
      <protection locked="0"/>
    </xf>
    <xf numFmtId="0" fontId="1" fillId="0" borderId="1" xfId="0" applyFont="1" applyFill="1" applyBorder="1" applyAlignment="1" applyProtection="1">
      <alignment horizontal="left"/>
      <protection locked="0"/>
    </xf>
    <xf numFmtId="1" fontId="1" fillId="0" borderId="1" xfId="0" applyNumberFormat="1"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1" fillId="2" borderId="0" xfId="0" applyFont="1" applyFill="1" applyBorder="1" applyAlignment="1" applyProtection="1">
      <protection locked="0"/>
    </xf>
    <xf numFmtId="0" fontId="1" fillId="2" borderId="0" xfId="0" applyFont="1" applyFill="1" applyAlignment="1" applyProtection="1">
      <alignment horizontal="left"/>
    </xf>
    <xf numFmtId="0" fontId="1" fillId="4" borderId="21" xfId="0" applyFont="1" applyFill="1" applyBorder="1" applyAlignment="1" applyProtection="1">
      <alignment horizontal="left"/>
    </xf>
    <xf numFmtId="0" fontId="1"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4" fillId="4" borderId="3" xfId="0" applyFont="1" applyFill="1" applyBorder="1" applyAlignment="1" applyProtection="1">
      <alignment horizontal="left"/>
    </xf>
    <xf numFmtId="0" fontId="4" fillId="4" borderId="25" xfId="0" applyFont="1" applyFill="1" applyBorder="1" applyAlignment="1" applyProtection="1">
      <alignment horizontal="left"/>
    </xf>
    <xf numFmtId="0" fontId="4" fillId="4" borderId="6" xfId="0" applyFont="1" applyFill="1" applyBorder="1" applyAlignment="1" applyProtection="1">
      <alignment horizontal="left"/>
    </xf>
    <xf numFmtId="0" fontId="4" fillId="4" borderId="27" xfId="0" applyFont="1" applyFill="1" applyBorder="1" applyAlignment="1" applyProtection="1">
      <alignment horizontal="left"/>
    </xf>
    <xf numFmtId="0" fontId="4" fillId="4" borderId="1" xfId="0" applyFont="1" applyFill="1" applyBorder="1" applyAlignment="1" applyProtection="1">
      <alignment horizontal="left"/>
    </xf>
    <xf numFmtId="0" fontId="1" fillId="4" borderId="28" xfId="0" applyFont="1" applyFill="1" applyBorder="1" applyAlignment="1" applyProtection="1">
      <alignment horizontal="left"/>
    </xf>
    <xf numFmtId="0" fontId="1" fillId="0" borderId="1" xfId="0" applyNumberFormat="1" applyFont="1" applyFill="1" applyBorder="1" applyAlignment="1" applyProtection="1">
      <alignment horizontal="left"/>
      <protection locked="0"/>
    </xf>
    <xf numFmtId="49" fontId="1" fillId="0" borderId="22" xfId="0" applyNumberFormat="1" applyFont="1" applyFill="1" applyBorder="1" applyAlignment="1" applyProtection="1">
      <alignment horizontal="left" wrapText="1"/>
      <protection locked="0"/>
    </xf>
    <xf numFmtId="49" fontId="6" fillId="0" borderId="22" xfId="0" applyNumberFormat="1" applyFont="1" applyFill="1" applyBorder="1" applyAlignment="1" applyProtection="1">
      <alignment horizontal="left" wrapText="1"/>
      <protection locked="0"/>
    </xf>
    <xf numFmtId="49" fontId="1" fillId="0" borderId="29" xfId="0" applyNumberFormat="1" applyFont="1" applyFill="1" applyBorder="1" applyAlignment="1" applyProtection="1">
      <alignment horizontal="left" wrapText="1"/>
      <protection locked="0"/>
    </xf>
    <xf numFmtId="2" fontId="1" fillId="0" borderId="1" xfId="0" applyNumberFormat="1" applyFont="1" applyFill="1" applyBorder="1" applyAlignment="1" applyProtection="1">
      <alignment horizontal="left"/>
      <protection locked="0"/>
    </xf>
    <xf numFmtId="0" fontId="4" fillId="4" borderId="3" xfId="0" applyFont="1" applyFill="1" applyBorder="1" applyAlignment="1" applyProtection="1">
      <alignment horizontal="left"/>
    </xf>
    <xf numFmtId="0" fontId="10" fillId="0" borderId="0" xfId="0" applyFont="1"/>
    <xf numFmtId="0" fontId="10" fillId="0" borderId="31" xfId="0" applyFont="1" applyBorder="1"/>
    <xf numFmtId="0" fontId="0" fillId="0" borderId="31" xfId="0" applyBorder="1"/>
    <xf numFmtId="1" fontId="1" fillId="6" borderId="1" xfId="0" applyNumberFormat="1" applyFont="1" applyFill="1" applyBorder="1" applyAlignment="1" applyProtection="1">
      <alignment horizontal="left"/>
      <protection locked="0"/>
    </xf>
    <xf numFmtId="2" fontId="1" fillId="6" borderId="1" xfId="0" applyNumberFormat="1" applyFont="1" applyFill="1" applyBorder="1" applyAlignment="1" applyProtection="1">
      <alignment horizontal="left"/>
      <protection locked="0"/>
    </xf>
    <xf numFmtId="164" fontId="1" fillId="6" borderId="1" xfId="0" applyNumberFormat="1" applyFont="1" applyFill="1" applyBorder="1" applyAlignment="1" applyProtection="1">
      <alignment horizontal="left"/>
      <protection locked="0"/>
    </xf>
    <xf numFmtId="165" fontId="1" fillId="6" borderId="1" xfId="0" applyNumberFormat="1" applyFont="1" applyFill="1" applyBorder="1" applyAlignment="1" applyProtection="1">
      <alignment horizontal="left"/>
      <protection locked="0"/>
    </xf>
    <xf numFmtId="0" fontId="1" fillId="0" borderId="1" xfId="0" applyFont="1" applyFill="1" applyBorder="1" applyAlignment="1" applyProtection="1">
      <alignment horizontal="right"/>
      <protection locked="0"/>
    </xf>
    <xf numFmtId="164" fontId="1" fillId="0" borderId="1" xfId="0" applyNumberFormat="1" applyFont="1" applyFill="1" applyBorder="1" applyAlignment="1" applyProtection="1">
      <alignment horizontal="right"/>
      <protection locked="0"/>
    </xf>
    <xf numFmtId="0" fontId="4" fillId="4" borderId="1" xfId="0" applyFont="1" applyFill="1" applyBorder="1" applyAlignment="1" applyProtection="1">
      <alignment horizontal="left"/>
      <protection locked="0"/>
    </xf>
    <xf numFmtId="0" fontId="5" fillId="5" borderId="23" xfId="0" applyFont="1" applyFill="1" applyBorder="1" applyAlignment="1" applyProtection="1">
      <alignment horizontal="center"/>
    </xf>
    <xf numFmtId="0" fontId="5" fillId="5" borderId="24" xfId="0" applyFont="1" applyFill="1" applyBorder="1" applyAlignment="1" applyProtection="1">
      <alignment horizontal="center"/>
    </xf>
    <xf numFmtId="0" fontId="1" fillId="0" borderId="13"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8" fillId="5" borderId="19" xfId="0" applyFont="1" applyFill="1" applyBorder="1" applyAlignment="1" applyProtection="1">
      <alignment horizontal="center" wrapText="1"/>
    </xf>
    <xf numFmtId="0" fontId="5" fillId="5" borderId="20" xfId="0" applyFont="1" applyFill="1" applyBorder="1" applyAlignment="1" applyProtection="1">
      <alignment horizontal="center"/>
    </xf>
    <xf numFmtId="0" fontId="4" fillId="4" borderId="19" xfId="0" applyFont="1" applyFill="1" applyBorder="1" applyAlignment="1" applyProtection="1">
      <alignment horizontal="left"/>
    </xf>
    <xf numFmtId="0" fontId="4" fillId="4" borderId="20" xfId="0" applyFont="1" applyFill="1" applyBorder="1" applyAlignment="1" applyProtection="1">
      <alignment horizontal="left"/>
    </xf>
    <xf numFmtId="0" fontId="4" fillId="4" borderId="15" xfId="0" applyFont="1" applyFill="1" applyBorder="1" applyAlignment="1" applyProtection="1">
      <alignment horizontal="left"/>
    </xf>
    <xf numFmtId="0" fontId="4" fillId="4" borderId="16" xfId="0" applyFont="1" applyFill="1" applyBorder="1" applyAlignment="1" applyProtection="1">
      <alignment horizontal="left"/>
    </xf>
    <xf numFmtId="0" fontId="9" fillId="5" borderId="19" xfId="0" applyFont="1" applyFill="1" applyBorder="1" applyAlignment="1" applyProtection="1">
      <alignment horizontal="left" vertical="center" wrapText="1"/>
    </xf>
    <xf numFmtId="0" fontId="9" fillId="5" borderId="20" xfId="0" applyFont="1" applyFill="1" applyBorder="1" applyAlignment="1" applyProtection="1">
      <alignment horizontal="left" vertical="center" wrapText="1"/>
    </xf>
    <xf numFmtId="0" fontId="9" fillId="5" borderId="13" xfId="0" applyFont="1" applyFill="1" applyBorder="1" applyAlignment="1" applyProtection="1">
      <alignment horizontal="left" vertical="center" wrapText="1"/>
    </xf>
    <xf numFmtId="0" fontId="9" fillId="5" borderId="14" xfId="0" applyFont="1" applyFill="1" applyBorder="1" applyAlignment="1" applyProtection="1">
      <alignment horizontal="left" vertical="center" wrapText="1"/>
    </xf>
    <xf numFmtId="0" fontId="9" fillId="5" borderId="15" xfId="0" applyFont="1" applyFill="1" applyBorder="1" applyAlignment="1" applyProtection="1">
      <alignment horizontal="left" vertical="center" wrapText="1"/>
    </xf>
    <xf numFmtId="0" fontId="9" fillId="5" borderId="16" xfId="0" applyFont="1" applyFill="1" applyBorder="1" applyAlignment="1" applyProtection="1">
      <alignment horizontal="left" vertical="center" wrapText="1"/>
    </xf>
    <xf numFmtId="49" fontId="1" fillId="3" borderId="30" xfId="2" applyNumberFormat="1" applyFont="1" applyFill="1" applyBorder="1" applyAlignment="1" applyProtection="1">
      <alignment vertical="center" wrapText="1"/>
      <protection locked="0"/>
    </xf>
    <xf numFmtId="49" fontId="1" fillId="3" borderId="3" xfId="2" applyNumberFormat="1" applyFont="1" applyFill="1" applyBorder="1" applyAlignment="1" applyProtection="1">
      <alignment vertical="center" wrapText="1"/>
      <protection locked="0"/>
    </xf>
    <xf numFmtId="49" fontId="1" fillId="3" borderId="2" xfId="2" applyNumberFormat="1" applyFont="1" applyFill="1" applyBorder="1" applyAlignment="1" applyProtection="1">
      <alignment vertical="center" wrapText="1"/>
      <protection locked="0"/>
    </xf>
    <xf numFmtId="49" fontId="7" fillId="5" borderId="8" xfId="2" applyNumberFormat="1" applyFont="1" applyFill="1" applyBorder="1" applyAlignment="1" applyProtection="1">
      <alignment horizontal="center" vertical="center" wrapText="1"/>
    </xf>
    <xf numFmtId="49" fontId="7" fillId="5" borderId="4" xfId="2" applyNumberFormat="1" applyFont="1" applyFill="1" applyBorder="1" applyAlignment="1" applyProtection="1">
      <alignment horizontal="center" vertical="center" wrapText="1"/>
    </xf>
    <xf numFmtId="49" fontId="7" fillId="5" borderId="9" xfId="2" applyNumberFormat="1" applyFont="1" applyFill="1" applyBorder="1" applyAlignment="1" applyProtection="1">
      <alignment horizontal="center" vertical="center" wrapText="1"/>
    </xf>
    <xf numFmtId="49" fontId="7" fillId="5" borderId="12" xfId="2" applyNumberFormat="1" applyFont="1" applyFill="1" applyBorder="1" applyAlignment="1" applyProtection="1">
      <alignment horizontal="center" vertical="center" wrapText="1"/>
    </xf>
    <xf numFmtId="49" fontId="7" fillId="5" borderId="0" xfId="2" applyNumberFormat="1" applyFont="1" applyFill="1" applyBorder="1" applyAlignment="1" applyProtection="1">
      <alignment horizontal="center" vertical="center" wrapText="1"/>
    </xf>
    <xf numFmtId="49" fontId="7" fillId="5" borderId="11" xfId="2" applyNumberFormat="1" applyFont="1" applyFill="1" applyBorder="1" applyAlignment="1" applyProtection="1">
      <alignment horizontal="center" vertical="center" wrapText="1"/>
    </xf>
    <xf numFmtId="0" fontId="4" fillId="4" borderId="17" xfId="0" applyFont="1" applyFill="1" applyBorder="1" applyAlignment="1" applyProtection="1">
      <alignment horizontal="left"/>
    </xf>
    <xf numFmtId="0" fontId="4" fillId="4" borderId="26" xfId="0" applyFont="1" applyFill="1" applyBorder="1" applyAlignment="1" applyProtection="1">
      <alignment horizontal="left"/>
    </xf>
    <xf numFmtId="0" fontId="4" fillId="4" borderId="18" xfId="0" applyFont="1" applyFill="1" applyBorder="1" applyAlignment="1" applyProtection="1">
      <alignment horizontal="left"/>
    </xf>
    <xf numFmtId="49" fontId="1" fillId="3" borderId="10" xfId="2" applyNumberFormat="1" applyFont="1" applyFill="1" applyBorder="1" applyAlignment="1" applyProtection="1">
      <alignment vertical="center" wrapText="1"/>
      <protection locked="0"/>
    </xf>
    <xf numFmtId="49" fontId="1" fillId="3" borderId="6" xfId="2" applyNumberFormat="1" applyFont="1" applyFill="1" applyBorder="1" applyAlignment="1" applyProtection="1">
      <alignment vertical="center" wrapText="1"/>
      <protection locked="0"/>
    </xf>
    <xf numFmtId="49" fontId="1" fillId="3" borderId="7" xfId="2" applyNumberFormat="1" applyFont="1" applyFill="1" applyBorder="1" applyAlignment="1" applyProtection="1">
      <alignment vertical="center" wrapText="1"/>
      <protection locked="0"/>
    </xf>
    <xf numFmtId="49" fontId="1" fillId="3" borderId="5" xfId="2" applyNumberFormat="1" applyFont="1" applyFill="1" applyBorder="1" applyAlignment="1" applyProtection="1">
      <alignment vertical="center" wrapText="1"/>
      <protection locked="0"/>
    </xf>
    <xf numFmtId="49" fontId="11" fillId="4" borderId="5" xfId="2" applyNumberFormat="1" applyFont="1" applyFill="1" applyBorder="1" applyAlignment="1" applyProtection="1">
      <alignment horizontal="left" vertical="center" wrapText="1"/>
    </xf>
    <xf numFmtId="49" fontId="11" fillId="4" borderId="3" xfId="2" applyNumberFormat="1" applyFont="1" applyFill="1" applyBorder="1" applyAlignment="1" applyProtection="1">
      <alignment horizontal="left" vertical="center" wrapText="1"/>
    </xf>
    <xf numFmtId="0" fontId="4" fillId="4" borderId="5" xfId="0" applyFont="1" applyFill="1" applyBorder="1" applyAlignment="1" applyProtection="1">
      <alignment horizontal="left"/>
    </xf>
    <xf numFmtId="0" fontId="4" fillId="4" borderId="3" xfId="0" applyFont="1" applyFill="1" applyBorder="1" applyAlignment="1" applyProtection="1">
      <alignment horizontal="left"/>
    </xf>
    <xf numFmtId="0" fontId="4" fillId="4" borderId="2" xfId="0" applyFont="1" applyFill="1" applyBorder="1" applyAlignment="1" applyProtection="1">
      <alignment horizontal="left"/>
    </xf>
    <xf numFmtId="0" fontId="1" fillId="0" borderId="12"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 fillId="0" borderId="6"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49" fontId="4" fillId="5" borderId="5" xfId="2" applyNumberFormat="1" applyFont="1" applyFill="1" applyBorder="1" applyAlignment="1" applyProtection="1">
      <alignment horizontal="left" vertical="center" wrapText="1"/>
    </xf>
    <xf numFmtId="49" fontId="4" fillId="5" borderId="3" xfId="2" applyNumberFormat="1" applyFont="1" applyFill="1" applyBorder="1" applyAlignment="1" applyProtection="1">
      <alignment horizontal="left" vertical="center" wrapText="1"/>
    </xf>
    <xf numFmtId="49" fontId="4" fillId="5" borderId="2" xfId="2" applyNumberFormat="1" applyFont="1" applyFill="1" applyBorder="1" applyAlignment="1" applyProtection="1">
      <alignment horizontal="left" vertical="center" wrapText="1"/>
    </xf>
    <xf numFmtId="0" fontId="1" fillId="5" borderId="8" xfId="0" applyFont="1" applyFill="1" applyBorder="1" applyAlignment="1" applyProtection="1">
      <alignment horizontal="center"/>
    </xf>
    <xf numFmtId="0" fontId="1" fillId="5" borderId="4" xfId="0" applyFont="1" applyFill="1" applyBorder="1" applyAlignment="1" applyProtection="1">
      <alignment horizontal="center"/>
    </xf>
    <xf numFmtId="0" fontId="1" fillId="5" borderId="9" xfId="0" applyFont="1" applyFill="1" applyBorder="1" applyAlignment="1" applyProtection="1">
      <alignment horizontal="center"/>
    </xf>
    <xf numFmtId="49" fontId="7" fillId="5" borderId="8" xfId="2" applyNumberFormat="1" applyFont="1" applyFill="1" applyBorder="1" applyAlignment="1" applyProtection="1">
      <alignment horizontal="center" vertical="center" wrapText="1"/>
      <protection locked="0"/>
    </xf>
    <xf numFmtId="49" fontId="7" fillId="5" borderId="4" xfId="2" applyNumberFormat="1" applyFont="1" applyFill="1" applyBorder="1" applyAlignment="1" applyProtection="1">
      <alignment horizontal="center" vertical="center" wrapText="1"/>
      <protection locked="0"/>
    </xf>
    <xf numFmtId="49" fontId="7" fillId="5" borderId="9" xfId="2" applyNumberFormat="1" applyFont="1" applyFill="1" applyBorder="1" applyAlignment="1" applyProtection="1">
      <alignment horizontal="center" vertical="center" wrapText="1"/>
      <protection locked="0"/>
    </xf>
    <xf numFmtId="49" fontId="7" fillId="5" borderId="12" xfId="2" applyNumberFormat="1" applyFont="1" applyFill="1" applyBorder="1" applyAlignment="1" applyProtection="1">
      <alignment horizontal="center" vertical="center" wrapText="1"/>
      <protection locked="0"/>
    </xf>
    <xf numFmtId="49" fontId="7" fillId="5" borderId="0" xfId="2" applyNumberFormat="1" applyFont="1" applyFill="1" applyBorder="1" applyAlignment="1" applyProtection="1">
      <alignment horizontal="center" vertical="center" wrapText="1"/>
      <protection locked="0"/>
    </xf>
    <xf numFmtId="49" fontId="7" fillId="5" borderId="11" xfId="2" applyNumberFormat="1" applyFont="1" applyFill="1" applyBorder="1" applyAlignment="1" applyProtection="1">
      <alignment horizontal="center" vertical="center" wrapText="1"/>
      <protection locked="0"/>
    </xf>
    <xf numFmtId="0" fontId="4" fillId="4" borderId="17" xfId="0" applyFont="1" applyFill="1" applyBorder="1" applyAlignment="1" applyProtection="1"/>
    <xf numFmtId="0" fontId="4" fillId="4" borderId="26" xfId="0" applyFont="1" applyFill="1" applyBorder="1" applyAlignment="1" applyProtection="1"/>
    <xf numFmtId="0" fontId="4" fillId="4" borderId="18" xfId="0" applyFont="1" applyFill="1" applyBorder="1" applyAlignment="1" applyProtection="1"/>
    <xf numFmtId="0" fontId="4" fillId="4" borderId="15" xfId="0" applyFont="1" applyFill="1" applyBorder="1" applyAlignment="1" applyProtection="1"/>
    <xf numFmtId="0" fontId="4" fillId="4" borderId="32" xfId="0" applyFont="1" applyFill="1" applyBorder="1" applyAlignment="1" applyProtection="1"/>
    <xf numFmtId="0" fontId="1" fillId="4" borderId="32" xfId="0" applyFont="1" applyFill="1" applyBorder="1" applyAlignment="1" applyProtection="1">
      <alignment horizontal="left"/>
      <protection locked="0"/>
    </xf>
    <xf numFmtId="0" fontId="4" fillId="4" borderId="16" xfId="0" applyFont="1" applyFill="1" applyBorder="1" applyAlignment="1" applyProtection="1"/>
    <xf numFmtId="49" fontId="7" fillId="5" borderId="33" xfId="2" applyNumberFormat="1" applyFont="1" applyFill="1" applyBorder="1" applyAlignment="1" applyProtection="1">
      <alignment horizontal="center" vertical="center" wrapText="1"/>
    </xf>
    <xf numFmtId="49" fontId="7" fillId="5" borderId="32" xfId="2" applyNumberFormat="1" applyFont="1" applyFill="1" applyBorder="1" applyAlignment="1" applyProtection="1">
      <alignment horizontal="center" vertical="center" wrapText="1"/>
    </xf>
    <xf numFmtId="49" fontId="7" fillId="5" borderId="34" xfId="2" applyNumberFormat="1" applyFont="1" applyFill="1" applyBorder="1" applyAlignment="1" applyProtection="1">
      <alignment horizontal="center" vertical="center" wrapText="1"/>
    </xf>
  </cellXfs>
  <cellStyles count="3">
    <cellStyle name="Normal" xfId="0" builtinId="0"/>
    <cellStyle name="Normal 2" xfId="1" xr:uid="{00000000-0005-0000-0000-000001000000}"/>
    <cellStyle name="Normal_Ark3" xfId="2" xr:uid="{00000000-0005-0000-0000-000002000000}"/>
  </cellStyles>
  <dxfs count="0"/>
  <tableStyles count="0" defaultTableStyle="TableStyleMedium9" defaultPivotStyle="PivotStyleLight16"/>
  <colors>
    <mruColors>
      <color rgb="FFEAE588"/>
      <color rgb="FFC8F0F0"/>
      <color rgb="FFCCFFFF"/>
      <color rgb="FFA3FFFF"/>
      <color rgb="FF00FFFF"/>
      <color rgb="FF2DCCD3"/>
      <color rgb="FF7D55C7"/>
      <color rgb="FFD2C8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5.xml"/><Relationship Id="rId12" Type="http://schemas.openxmlformats.org/officeDocument/2006/relationships/worksheet" Target="worksheets/sheet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5" Type="http://schemas.openxmlformats.org/officeDocument/2006/relationships/worksheet" Target="worksheets/sheet4.xml"/><Relationship Id="rId15" Type="http://schemas.openxmlformats.org/officeDocument/2006/relationships/styles" Target="styles.xml"/><Relationship Id="rId10" Type="http://schemas.openxmlformats.org/officeDocument/2006/relationships/chartsheet" Target="chartsheets/sheet4.xml"/><Relationship Id="rId19" Type="http://schemas.openxmlformats.org/officeDocument/2006/relationships/customXml" Target="../customXml/item2.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431751609437717E-2"/>
          <c:y val="0.13399870140269224"/>
          <c:w val="0.87696186787843644"/>
          <c:h val="0.7042162130850762"/>
        </c:manualLayout>
      </c:layout>
      <c:scatterChart>
        <c:scatterStyle val="lineMarker"/>
        <c:varyColors val="0"/>
        <c:ser>
          <c:idx val="1"/>
          <c:order val="0"/>
          <c:tx>
            <c:v>Referencedosis</c:v>
          </c:tx>
          <c:spPr>
            <a:ln w="19050" cap="rnd">
              <a:solidFill>
                <a:schemeClr val="accent2"/>
              </a:solidFill>
              <a:round/>
            </a:ln>
            <a:effectLst/>
          </c:spPr>
          <c:marker>
            <c:symbol val="none"/>
          </c:marker>
          <c:xVal>
            <c:numRef>
              <c:f>Data_kurver!$A$18:$A$28</c:f>
              <c:numCache>
                <c:formatCode>General</c:formatCode>
                <c:ptCount val="11"/>
                <c:pt idx="0">
                  <c:v>5</c:v>
                </c:pt>
                <c:pt idx="1">
                  <c:v>6</c:v>
                </c:pt>
                <c:pt idx="2">
                  <c:v>7</c:v>
                </c:pt>
                <c:pt idx="3">
                  <c:v>8</c:v>
                </c:pt>
                <c:pt idx="4">
                  <c:v>9</c:v>
                </c:pt>
                <c:pt idx="5">
                  <c:v>10</c:v>
                </c:pt>
                <c:pt idx="6">
                  <c:v>11</c:v>
                </c:pt>
                <c:pt idx="7">
                  <c:v>12</c:v>
                </c:pt>
                <c:pt idx="8">
                  <c:v>13</c:v>
                </c:pt>
                <c:pt idx="9">
                  <c:v>14</c:v>
                </c:pt>
                <c:pt idx="10">
                  <c:v>15</c:v>
                </c:pt>
              </c:numCache>
            </c:numRef>
          </c:xVal>
          <c:yVal>
            <c:numRef>
              <c:f>Data_kurver!$C$18:$C$28</c:f>
              <c:numCache>
                <c:formatCode>General</c:formatCode>
                <c:ptCount val="11"/>
                <c:pt idx="0">
                  <c:v>1.6338601439530132E-2</c:v>
                </c:pt>
                <c:pt idx="1">
                  <c:v>1.8931562344713323E-2</c:v>
                </c:pt>
                <c:pt idx="2">
                  <c:v>2.1936030090349914E-2</c:v>
                </c:pt>
                <c:pt idx="3">
                  <c:v>2.5417311438065752E-2</c:v>
                </c:pt>
                <c:pt idx="4">
                  <c:v>2.9451077431911141E-2</c:v>
                </c:pt>
                <c:pt idx="5">
                  <c:v>3.4125008225749306E-2</c:v>
                </c:pt>
                <c:pt idx="6">
                  <c:v>3.9540698947253768E-2</c:v>
                </c:pt>
                <c:pt idx="7">
                  <c:v>4.5815868025421543E-2</c:v>
                </c:pt>
                <c:pt idx="8">
                  <c:v>5.308691598302244E-2</c:v>
                </c:pt>
                <c:pt idx="9">
                  <c:v>6.1511890313302717E-2</c:v>
                </c:pt>
                <c:pt idx="10">
                  <c:v>7.1273920887132386E-2</c:v>
                </c:pt>
              </c:numCache>
            </c:numRef>
          </c:yVal>
          <c:smooth val="0"/>
          <c:extLst>
            <c:ext xmlns:c16="http://schemas.microsoft.com/office/drawing/2014/chart" uri="{C3380CC4-5D6E-409C-BE32-E72D297353CC}">
              <c16:uniqueId val="{00000001-A873-4915-B2FF-C87A04A59C73}"/>
            </c:ext>
          </c:extLst>
        </c:ser>
        <c:ser>
          <c:idx val="0"/>
          <c:order val="1"/>
          <c:tx>
            <c:v>Opnåelig dosis</c:v>
          </c:tx>
          <c:spPr>
            <a:ln w="19050" cap="rnd">
              <a:solidFill>
                <a:schemeClr val="accent2"/>
              </a:solidFill>
              <a:prstDash val="dash"/>
              <a:round/>
            </a:ln>
            <a:effectLst/>
          </c:spPr>
          <c:marker>
            <c:symbol val="none"/>
          </c:marker>
          <c:xVal>
            <c:numRef>
              <c:f>Data_kurver!$A$18:$A$28</c:f>
              <c:numCache>
                <c:formatCode>General</c:formatCode>
                <c:ptCount val="11"/>
                <c:pt idx="0">
                  <c:v>5</c:v>
                </c:pt>
                <c:pt idx="1">
                  <c:v>6</c:v>
                </c:pt>
                <c:pt idx="2">
                  <c:v>7</c:v>
                </c:pt>
                <c:pt idx="3">
                  <c:v>8</c:v>
                </c:pt>
                <c:pt idx="4">
                  <c:v>9</c:v>
                </c:pt>
                <c:pt idx="5">
                  <c:v>10</c:v>
                </c:pt>
                <c:pt idx="6">
                  <c:v>11</c:v>
                </c:pt>
                <c:pt idx="7">
                  <c:v>12</c:v>
                </c:pt>
                <c:pt idx="8">
                  <c:v>13</c:v>
                </c:pt>
                <c:pt idx="9">
                  <c:v>14</c:v>
                </c:pt>
                <c:pt idx="10">
                  <c:v>15</c:v>
                </c:pt>
              </c:numCache>
            </c:numRef>
          </c:xVal>
          <c:yVal>
            <c:numRef>
              <c:f>Data_kurver!$B$18:$B$28</c:f>
              <c:numCache>
                <c:formatCode>General</c:formatCode>
                <c:ptCount val="11"/>
                <c:pt idx="0">
                  <c:v>1.1225349593564984E-2</c:v>
                </c:pt>
                <c:pt idx="1">
                  <c:v>1.300682965174829E-2</c:v>
                </c:pt>
                <c:pt idx="2">
                  <c:v>1.5071033305419807E-2</c:v>
                </c:pt>
                <c:pt idx="3">
                  <c:v>1.7462829219305028E-2</c:v>
                </c:pt>
                <c:pt idx="4">
                  <c:v>2.0234206783482318E-2</c:v>
                </c:pt>
                <c:pt idx="5">
                  <c:v>2.3445406183329538E-2</c:v>
                </c:pt>
                <c:pt idx="6">
                  <c:v>2.7166227813290422E-2</c:v>
                </c:pt>
                <c:pt idx="7">
                  <c:v>3.1477549496597729E-2</c:v>
                </c:pt>
                <c:pt idx="8">
                  <c:v>3.6473084490074748E-2</c:v>
                </c:pt>
                <c:pt idx="9">
                  <c:v>4.2261418486973248E-2</c:v>
                </c:pt>
                <c:pt idx="10">
                  <c:v>4.8968369895260933E-2</c:v>
                </c:pt>
              </c:numCache>
            </c:numRef>
          </c:yVal>
          <c:smooth val="0"/>
          <c:extLst>
            <c:ext xmlns:c16="http://schemas.microsoft.com/office/drawing/2014/chart" uri="{C3380CC4-5D6E-409C-BE32-E72D297353CC}">
              <c16:uniqueId val="{00000000-A873-4915-B2FF-C87A04A59C73}"/>
            </c:ext>
          </c:extLst>
        </c:ser>
        <c:ser>
          <c:idx val="2"/>
          <c:order val="2"/>
          <c:tx>
            <c:v>Siddende/Stående - Q2</c:v>
          </c:tx>
          <c:spPr>
            <a:ln w="19050" cap="rnd">
              <a:solidFill>
                <a:schemeClr val="accent2"/>
              </a:solidFill>
              <a:prstDash val="dash"/>
              <a:round/>
            </a:ln>
            <a:effectLst/>
          </c:spPr>
          <c:marker>
            <c:symbol val="none"/>
          </c:marker>
          <c:xVal>
            <c:numRef>
              <c:f>Data_kurver!$A$28:$A$83</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xVal>
          <c:yVal>
            <c:numRef>
              <c:f>Data_kurver!$D$28:$D$83</c:f>
              <c:numCache>
                <c:formatCode>General</c:formatCode>
                <c:ptCount val="56"/>
                <c:pt idx="0">
                  <c:v>1.2814778730347946E-2</c:v>
                </c:pt>
                <c:pt idx="1">
                  <c:v>1.3283186907193868E-2</c:v>
                </c:pt>
                <c:pt idx="2">
                  <c:v>1.376871642688565E-2</c:v>
                </c:pt>
                <c:pt idx="3">
                  <c:v>1.4271993111933091E-2</c:v>
                </c:pt>
                <c:pt idx="4">
                  <c:v>1.4793665660026835E-2</c:v>
                </c:pt>
                <c:pt idx="5">
                  <c:v>1.5334406480176222E-2</c:v>
                </c:pt>
                <c:pt idx="6">
                  <c:v>1.5894912559409835E-2</c:v>
                </c:pt>
                <c:pt idx="7">
                  <c:v>1.6475906361155822E-2</c:v>
                </c:pt>
                <c:pt idx="8">
                  <c:v>1.707813675646001E-2</c:v>
                </c:pt>
                <c:pt idx="9">
                  <c:v>1.7702379989242036E-2</c:v>
                </c:pt>
                <c:pt idx="10">
                  <c:v>1.8349440676833747E-2</c:v>
                </c:pt>
                <c:pt idx="11">
                  <c:v>1.9020152847089432E-2</c:v>
                </c:pt>
                <c:pt idx="12">
                  <c:v>1.9715381013404719E-2</c:v>
                </c:pt>
                <c:pt idx="13">
                  <c:v>2.043602128902974E-2</c:v>
                </c:pt>
                <c:pt idx="14">
                  <c:v>2.118300254211291E-2</c:v>
                </c:pt>
                <c:pt idx="15">
                  <c:v>2.1957287592964045E-2</c:v>
                </c:pt>
                <c:pt idx="16">
                  <c:v>2.2759874455080129E-2</c:v>
                </c:pt>
                <c:pt idx="17">
                  <c:v>2.359179762153317E-2</c:v>
                </c:pt>
                <c:pt idx="18">
                  <c:v>2.4454129398378471E-2</c:v>
                </c:pt>
                <c:pt idx="19">
                  <c:v>2.5347981286801807E-2</c:v>
                </c:pt>
                <c:pt idx="20">
                  <c:v>2.6274505415787131E-2</c:v>
                </c:pt>
                <c:pt idx="21">
                  <c:v>2.7234896027151432E-2</c:v>
                </c:pt>
                <c:pt idx="22">
                  <c:v>2.8230391014860821E-2</c:v>
                </c:pt>
                <c:pt idx="23">
                  <c:v>2.9262273520612007E-2</c:v>
                </c:pt>
                <c:pt idx="24">
                  <c:v>3.0331873587735789E-2</c:v>
                </c:pt>
                <c:pt idx="25">
                  <c:v>3.1440569875554283E-2</c:v>
                </c:pt>
                <c:pt idx="26">
                  <c:v>3.2589791436401734E-2</c:v>
                </c:pt>
                <c:pt idx="27">
                  <c:v>3.3781019557599212E-2</c:v>
                </c:pt>
                <c:pt idx="28">
                  <c:v>3.5015789670757601E-2</c:v>
                </c:pt>
                <c:pt idx="29">
                  <c:v>3.6295693330869759E-2</c:v>
                </c:pt>
                <c:pt idx="30">
                  <c:v>3.7622380267742825E-2</c:v>
                </c:pt>
                <c:pt idx="31">
                  <c:v>3.8997560512414813E-2</c:v>
                </c:pt>
                <c:pt idx="32">
                  <c:v>4.0423006601296503E-2</c:v>
                </c:pt>
                <c:pt idx="33">
                  <c:v>4.1900555860879374E-2</c:v>
                </c:pt>
                <c:pt idx="34">
                  <c:v>4.343211277595474E-2</c:v>
                </c:pt>
                <c:pt idx="35">
                  <c:v>4.501965144439643E-2</c:v>
                </c:pt>
                <c:pt idx="36">
                  <c:v>4.666521812167107E-2</c:v>
                </c:pt>
                <c:pt idx="37">
                  <c:v>4.8370933858355961E-2</c:v>
                </c:pt>
                <c:pt idx="38">
                  <c:v>5.0138997234063731E-2</c:v>
                </c:pt>
                <c:pt idx="39">
                  <c:v>5.1971687191298195E-2</c:v>
                </c:pt>
                <c:pt idx="40">
                  <c:v>5.3871365972893631E-2</c:v>
                </c:pt>
                <c:pt idx="41">
                  <c:v>5.5840482166823996E-2</c:v>
                </c:pt>
                <c:pt idx="42">
                  <c:v>5.7881573862306503E-2</c:v>
                </c:pt>
                <c:pt idx="43">
                  <c:v>5.9997271921267803E-2</c:v>
                </c:pt>
                <c:pt idx="44">
                  <c:v>6.2190303369389167E-2</c:v>
                </c:pt>
                <c:pt idx="45">
                  <c:v>6.4463494911102134E-2</c:v>
                </c:pt>
                <c:pt idx="46">
                  <c:v>6.6819776573064621E-2</c:v>
                </c:pt>
                <c:pt idx="47">
                  <c:v>6.9262185480814142E-2</c:v>
                </c:pt>
                <c:pt idx="48">
                  <c:v>7.1793869773466107E-2</c:v>
                </c:pt>
                <c:pt idx="49">
                  <c:v>7.4418092661502622E-2</c:v>
                </c:pt>
                <c:pt idx="50">
                  <c:v>7.7138236632882662E-2</c:v>
                </c:pt>
                <c:pt idx="51">
                  <c:v>7.9957807812894521E-2</c:v>
                </c:pt>
                <c:pt idx="52">
                  <c:v>8.2880440483370399E-2</c:v>
                </c:pt>
                <c:pt idx="53">
                  <c:v>8.5909901767088445E-2</c:v>
                </c:pt>
                <c:pt idx="54">
                  <c:v>8.9050096483399496E-2</c:v>
                </c:pt>
                <c:pt idx="55">
                  <c:v>9.2305072181338044E-2</c:v>
                </c:pt>
              </c:numCache>
            </c:numRef>
          </c:yVal>
          <c:smooth val="0"/>
          <c:extLst>
            <c:ext xmlns:c16="http://schemas.microsoft.com/office/drawing/2014/chart" uri="{C3380CC4-5D6E-409C-BE32-E72D297353CC}">
              <c16:uniqueId val="{00000002-A873-4915-B2FF-C87A04A59C73}"/>
            </c:ext>
          </c:extLst>
        </c:ser>
        <c:ser>
          <c:idx val="3"/>
          <c:order val="3"/>
          <c:tx>
            <c:v>Siddende/Stående - Q3</c:v>
          </c:tx>
          <c:spPr>
            <a:ln w="19050" cap="rnd">
              <a:solidFill>
                <a:schemeClr val="accent2"/>
              </a:solidFill>
              <a:round/>
            </a:ln>
            <a:effectLst/>
          </c:spPr>
          <c:marker>
            <c:symbol val="none"/>
          </c:marker>
          <c:xVal>
            <c:numRef>
              <c:f>Data_kurver!$A$28:$A$83</c:f>
              <c:numCache>
                <c:formatCode>General</c:formatCode>
                <c:ptCount val="56"/>
                <c:pt idx="0">
                  <c:v>15</c:v>
                </c:pt>
                <c:pt idx="1">
                  <c:v>16</c:v>
                </c:pt>
                <c:pt idx="2">
                  <c:v>17</c:v>
                </c:pt>
                <c:pt idx="3">
                  <c:v>18</c:v>
                </c:pt>
                <c:pt idx="4">
                  <c:v>19</c:v>
                </c:pt>
                <c:pt idx="5">
                  <c:v>20</c:v>
                </c:pt>
                <c:pt idx="6">
                  <c:v>21</c:v>
                </c:pt>
                <c:pt idx="7">
                  <c:v>22</c:v>
                </c:pt>
                <c:pt idx="8">
                  <c:v>23</c:v>
                </c:pt>
                <c:pt idx="9">
                  <c:v>24</c:v>
                </c:pt>
                <c:pt idx="10">
                  <c:v>25</c:v>
                </c:pt>
                <c:pt idx="11">
                  <c:v>26</c:v>
                </c:pt>
                <c:pt idx="12">
                  <c:v>27</c:v>
                </c:pt>
                <c:pt idx="13">
                  <c:v>28</c:v>
                </c:pt>
                <c:pt idx="14">
                  <c:v>29</c:v>
                </c:pt>
                <c:pt idx="15">
                  <c:v>30</c:v>
                </c:pt>
                <c:pt idx="16">
                  <c:v>31</c:v>
                </c:pt>
                <c:pt idx="17">
                  <c:v>32</c:v>
                </c:pt>
                <c:pt idx="18">
                  <c:v>33</c:v>
                </c:pt>
                <c:pt idx="19">
                  <c:v>34</c:v>
                </c:pt>
                <c:pt idx="20">
                  <c:v>35</c:v>
                </c:pt>
                <c:pt idx="21">
                  <c:v>36</c:v>
                </c:pt>
                <c:pt idx="22">
                  <c:v>37</c:v>
                </c:pt>
                <c:pt idx="23">
                  <c:v>38</c:v>
                </c:pt>
                <c:pt idx="24">
                  <c:v>39</c:v>
                </c:pt>
                <c:pt idx="25">
                  <c:v>40</c:v>
                </c:pt>
                <c:pt idx="26">
                  <c:v>41</c:v>
                </c:pt>
                <c:pt idx="27">
                  <c:v>42</c:v>
                </c:pt>
                <c:pt idx="28">
                  <c:v>43</c:v>
                </c:pt>
                <c:pt idx="29">
                  <c:v>44</c:v>
                </c:pt>
                <c:pt idx="30">
                  <c:v>45</c:v>
                </c:pt>
                <c:pt idx="31">
                  <c:v>46</c:v>
                </c:pt>
                <c:pt idx="32">
                  <c:v>47</c:v>
                </c:pt>
                <c:pt idx="33">
                  <c:v>48</c:v>
                </c:pt>
                <c:pt idx="34">
                  <c:v>49</c:v>
                </c:pt>
                <c:pt idx="35">
                  <c:v>50</c:v>
                </c:pt>
                <c:pt idx="36">
                  <c:v>51</c:v>
                </c:pt>
                <c:pt idx="37">
                  <c:v>52</c:v>
                </c:pt>
                <c:pt idx="38">
                  <c:v>53</c:v>
                </c:pt>
                <c:pt idx="39">
                  <c:v>54</c:v>
                </c:pt>
                <c:pt idx="40">
                  <c:v>55</c:v>
                </c:pt>
                <c:pt idx="41">
                  <c:v>56</c:v>
                </c:pt>
                <c:pt idx="42">
                  <c:v>57</c:v>
                </c:pt>
                <c:pt idx="43">
                  <c:v>58</c:v>
                </c:pt>
                <c:pt idx="44">
                  <c:v>59</c:v>
                </c:pt>
                <c:pt idx="45">
                  <c:v>60</c:v>
                </c:pt>
                <c:pt idx="46">
                  <c:v>61</c:v>
                </c:pt>
                <c:pt idx="47">
                  <c:v>62</c:v>
                </c:pt>
                <c:pt idx="48">
                  <c:v>63</c:v>
                </c:pt>
                <c:pt idx="49">
                  <c:v>64</c:v>
                </c:pt>
                <c:pt idx="50">
                  <c:v>65</c:v>
                </c:pt>
                <c:pt idx="51">
                  <c:v>66</c:v>
                </c:pt>
                <c:pt idx="52">
                  <c:v>67</c:v>
                </c:pt>
                <c:pt idx="53">
                  <c:v>68</c:v>
                </c:pt>
                <c:pt idx="54">
                  <c:v>69</c:v>
                </c:pt>
                <c:pt idx="55">
                  <c:v>70</c:v>
                </c:pt>
              </c:numCache>
            </c:numRef>
          </c:xVal>
          <c:yVal>
            <c:numRef>
              <c:f>Data_kurver!$E$28:$E$83</c:f>
              <c:numCache>
                <c:formatCode>General</c:formatCode>
                <c:ptCount val="56"/>
                <c:pt idx="0">
                  <c:v>2.1849720332851583E-2</c:v>
                </c:pt>
                <c:pt idx="1">
                  <c:v>2.2648375376458908E-2</c:v>
                </c:pt>
                <c:pt idx="2">
                  <c:v>2.3476223007841395E-2</c:v>
                </c:pt>
                <c:pt idx="3">
                  <c:v>2.433433027989982E-2</c:v>
                </c:pt>
                <c:pt idx="4">
                  <c:v>2.5223803248651182E-2</c:v>
                </c:pt>
                <c:pt idx="5">
                  <c:v>2.6145788398877812E-2</c:v>
                </c:pt>
                <c:pt idx="6">
                  <c:v>2.7101474121887174E-2</c:v>
                </c:pt>
                <c:pt idx="7">
                  <c:v>2.8092092247286943E-2</c:v>
                </c:pt>
                <c:pt idx="8">
                  <c:v>2.9118919630749838E-2</c:v>
                </c:pt>
                <c:pt idx="9">
                  <c:v>3.0183279799814736E-2</c:v>
                </c:pt>
                <c:pt idx="10">
                  <c:v>3.1286544659845421E-2</c:v>
                </c:pt>
                <c:pt idx="11">
                  <c:v>3.2430136262345824E-2</c:v>
                </c:pt>
                <c:pt idx="12">
                  <c:v>3.3615528637911077E-2</c:v>
                </c:pt>
                <c:pt idx="13">
                  <c:v>3.4844249696176922E-2</c:v>
                </c:pt>
                <c:pt idx="14">
                  <c:v>3.6117883195216444E-2</c:v>
                </c:pt>
                <c:pt idx="15">
                  <c:v>3.7438070782922515E-2</c:v>
                </c:pt>
                <c:pt idx="16">
                  <c:v>3.8806514113007326E-2</c:v>
                </c:pt>
                <c:pt idx="17">
                  <c:v>4.0224977038346169E-2</c:v>
                </c:pt>
                <c:pt idx="18">
                  <c:v>4.1695287884492879E-2</c:v>
                </c:pt>
                <c:pt idx="19">
                  <c:v>4.3219341806297176E-2</c:v>
                </c:pt>
                <c:pt idx="20">
                  <c:v>4.4799103230661511E-2</c:v>
                </c:pt>
                <c:pt idx="21">
                  <c:v>4.643660838858605E-2</c:v>
                </c:pt>
                <c:pt idx="22">
                  <c:v>4.8133967939765362E-2</c:v>
                </c:pt>
                <c:pt idx="23">
                  <c:v>4.9893369693119971E-2</c:v>
                </c:pt>
                <c:pt idx="24">
                  <c:v>5.1717081426769188E-2</c:v>
                </c:pt>
                <c:pt idx="25">
                  <c:v>5.3607453811080119E-2</c:v>
                </c:pt>
                <c:pt idx="26">
                  <c:v>5.5566923438560623E-2</c:v>
                </c:pt>
                <c:pt idx="27">
                  <c:v>5.7598015964501287E-2</c:v>
                </c:pt>
                <c:pt idx="28">
                  <c:v>5.9703349362414879E-2</c:v>
                </c:pt>
                <c:pt idx="29">
                  <c:v>6.1885637298469201E-2</c:v>
                </c:pt>
                <c:pt idx="30">
                  <c:v>6.4147692629262801E-2</c:v>
                </c:pt>
                <c:pt idx="31">
                  <c:v>6.6492431027452018E-2</c:v>
                </c:pt>
                <c:pt idx="32">
                  <c:v>6.8922874739902787E-2</c:v>
                </c:pt>
                <c:pt idx="33">
                  <c:v>7.1442156483210811E-2</c:v>
                </c:pt>
                <c:pt idx="34">
                  <c:v>7.4053523481611816E-2</c:v>
                </c:pt>
                <c:pt idx="35">
                  <c:v>7.6760341652486061E-2</c:v>
                </c:pt>
                <c:pt idx="36">
                  <c:v>7.9566099944852184E-2</c:v>
                </c:pt>
                <c:pt idx="37">
                  <c:v>8.247441483644273E-2</c:v>
                </c:pt>
                <c:pt idx="38">
                  <c:v>8.5489034995157198E-2</c:v>
                </c:pt>
                <c:pt idx="39">
                  <c:v>8.8613846110901784E-2</c:v>
                </c:pt>
                <c:pt idx="40">
                  <c:v>9.1852875904043257E-2</c:v>
                </c:pt>
                <c:pt idx="41">
                  <c:v>9.5210299316932673E-2</c:v>
                </c:pt>
                <c:pt idx="42">
                  <c:v>9.8690443895190855E-2</c:v>
                </c:pt>
                <c:pt idx="43">
                  <c:v>0.10229779536569153</c:v>
                </c:pt>
                <c:pt idx="44">
                  <c:v>0.10603700341843168</c:v>
                </c:pt>
                <c:pt idx="45">
                  <c:v>0.10991288769974253</c:v>
                </c:pt>
                <c:pt idx="46">
                  <c:v>0.11393044402456479</c:v>
                </c:pt>
                <c:pt idx="47">
                  <c:v>0.11809485081579649</c:v>
                </c:pt>
                <c:pt idx="48">
                  <c:v>0.12241147577901319</c:v>
                </c:pt>
                <c:pt idx="49">
                  <c:v>0.12688588282116345</c:v>
                </c:pt>
                <c:pt idx="50">
                  <c:v>0.13152383922215799</c:v>
                </c:pt>
                <c:pt idx="51">
                  <c:v>0.13633132306859619</c:v>
                </c:pt>
                <c:pt idx="52">
                  <c:v>0.14131453095921101</c:v>
                </c:pt>
                <c:pt idx="53">
                  <c:v>0.14647988599196574</c:v>
                </c:pt>
                <c:pt idx="54">
                  <c:v>0.15183404604309536</c:v>
                </c:pt>
                <c:pt idx="55">
                  <c:v>0.15738391234876623</c:v>
                </c:pt>
              </c:numCache>
            </c:numRef>
          </c:yVal>
          <c:smooth val="0"/>
          <c:extLst>
            <c:ext xmlns:c16="http://schemas.microsoft.com/office/drawing/2014/chart" uri="{C3380CC4-5D6E-409C-BE32-E72D297353CC}">
              <c16:uniqueId val="{00000003-A873-4915-B2FF-C87A04A59C73}"/>
            </c:ext>
          </c:extLst>
        </c:ser>
        <c:ser>
          <c:idx val="5"/>
          <c:order val="4"/>
          <c:tx>
            <c:v>Målinger, liggende</c:v>
          </c:tx>
          <c:spPr>
            <a:ln w="19050" cap="rnd">
              <a:noFill/>
              <a:round/>
            </a:ln>
            <a:effectLst/>
          </c:spPr>
          <c:marker>
            <c:symbol val="square"/>
            <c:size val="6"/>
            <c:spPr>
              <a:solidFill>
                <a:schemeClr val="tx2"/>
              </a:solidFill>
              <a:ln w="9525">
                <a:solidFill>
                  <a:schemeClr val="tx2"/>
                </a:solidFill>
              </a:ln>
              <a:effectLst/>
            </c:spPr>
          </c:marker>
          <c:dPt>
            <c:idx val="1"/>
            <c:marker>
              <c:symbol val="square"/>
              <c:size val="6"/>
              <c:spPr>
                <a:solidFill>
                  <a:schemeClr val="tx2"/>
                </a:solidFill>
                <a:ln w="9525">
                  <a:solidFill>
                    <a:schemeClr val="tx2"/>
                  </a:solidFill>
                </a:ln>
                <a:effectLst/>
              </c:spPr>
            </c:marker>
            <c:bubble3D val="0"/>
            <c:extLst>
              <c:ext xmlns:c16="http://schemas.microsoft.com/office/drawing/2014/chart" uri="{C3380CC4-5D6E-409C-BE32-E72D297353CC}">
                <c16:uniqueId val="{00000006-A873-4915-B2FF-C87A04A59C73}"/>
              </c:ext>
            </c:extLst>
          </c:dPt>
          <c:xVal>
            <c:numRef>
              <c:f>'Thorax liggende'!$B$12:$B$41</c:f>
              <c:numCache>
                <c:formatCode>0</c:formatCode>
                <c:ptCount val="30"/>
              </c:numCache>
            </c:numRef>
          </c:xVal>
          <c:yVal>
            <c:numRef>
              <c:f>'Thorax liggende'!$F$12:$F$41</c:f>
              <c:numCache>
                <c:formatCode>0.0000</c:formatCode>
                <c:ptCount val="30"/>
              </c:numCache>
            </c:numRef>
          </c:yVal>
          <c:smooth val="0"/>
          <c:extLst>
            <c:ext xmlns:c16="http://schemas.microsoft.com/office/drawing/2014/chart" uri="{C3380CC4-5D6E-409C-BE32-E72D297353CC}">
              <c16:uniqueId val="{00000007-A873-4915-B2FF-C87A04A59C73}"/>
            </c:ext>
          </c:extLst>
        </c:ser>
        <c:ser>
          <c:idx val="4"/>
          <c:order val="5"/>
          <c:tx>
            <c:v>Målinger, Siddende/Stående</c:v>
          </c:tx>
          <c:spPr>
            <a:ln w="19050" cap="rnd">
              <a:noFill/>
              <a:round/>
            </a:ln>
            <a:effectLst/>
          </c:spPr>
          <c:marker>
            <c:symbol val="square"/>
            <c:size val="6"/>
            <c:spPr>
              <a:solidFill>
                <a:schemeClr val="accent3">
                  <a:lumMod val="50000"/>
                </a:schemeClr>
              </a:solidFill>
              <a:ln w="9525">
                <a:solidFill>
                  <a:schemeClr val="accent3">
                    <a:lumMod val="50000"/>
                  </a:schemeClr>
                </a:solidFill>
              </a:ln>
              <a:effectLst/>
            </c:spPr>
          </c:marker>
          <c:xVal>
            <c:numRef>
              <c:f>'Thorax stående, siddende'!$B$12:$B$41</c:f>
              <c:numCache>
                <c:formatCode>0</c:formatCode>
                <c:ptCount val="30"/>
              </c:numCache>
            </c:numRef>
          </c:xVal>
          <c:yVal>
            <c:numRef>
              <c:f>'Thorax stående, siddende'!$F$12:$F$41</c:f>
              <c:numCache>
                <c:formatCode>0.0000</c:formatCode>
                <c:ptCount val="30"/>
              </c:numCache>
            </c:numRef>
          </c:yVal>
          <c:smooth val="0"/>
          <c:extLst>
            <c:ext xmlns:c16="http://schemas.microsoft.com/office/drawing/2014/chart" uri="{C3380CC4-5D6E-409C-BE32-E72D297353CC}">
              <c16:uniqueId val="{00000008-A873-4915-B2FF-C87A04A59C73}"/>
            </c:ext>
          </c:extLst>
        </c:ser>
        <c:dLbls>
          <c:showLegendKey val="0"/>
          <c:showVal val="0"/>
          <c:showCatName val="0"/>
          <c:showSerName val="0"/>
          <c:showPercent val="0"/>
          <c:showBubbleSize val="0"/>
        </c:dLbls>
        <c:axId val="806934392"/>
        <c:axId val="806927504"/>
      </c:scatterChart>
      <c:valAx>
        <c:axId val="806934392"/>
        <c:scaling>
          <c:orientation val="minMax"/>
          <c:max val="70"/>
        </c:scaling>
        <c:delete val="0"/>
        <c:axPos val="b"/>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da-DK" sz="1800" b="0" i="0" baseline="0">
                    <a:effectLst/>
                  </a:rPr>
                  <a:t>Vekt, kg</a:t>
                </a:r>
                <a:endParaRPr lang="da-DK">
                  <a:effectLst/>
                </a:endParaRPr>
              </a:p>
            </c:rich>
          </c:tx>
          <c:layout>
            <c:manualLayout>
              <c:xMode val="edge"/>
              <c:yMode val="edge"/>
              <c:x val="0.89591990807147825"/>
              <c:y val="0.8992137026801843"/>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27504"/>
        <c:crosses val="autoZero"/>
        <c:crossBetween val="midCat"/>
      </c:valAx>
      <c:valAx>
        <c:axId val="806927504"/>
        <c:scaling>
          <c:orientation val="minMax"/>
          <c:max val="0.18000000000000002"/>
        </c:scaling>
        <c:delete val="0"/>
        <c:axPos val="l"/>
        <c:majorGridlines>
          <c:spPr>
            <a:ln w="9525" cap="flat" cmpd="sng" algn="ctr">
              <a:noFill/>
              <a:round/>
            </a:ln>
            <a:effectLst/>
          </c:spPr>
        </c:majorGridlines>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da-DK" sz="1800" b="0" i="0" baseline="0">
                    <a:effectLst/>
                  </a:rPr>
                  <a:t>KAP-verdi, Gy</a:t>
                </a:r>
                <a:r>
                  <a:rPr lang="da-DK" sz="1800" b="0" i="0" baseline="0">
                    <a:effectLst/>
                    <a:sym typeface="Symbol" panose="05050102010706020507" pitchFamily="18" charset="2"/>
                  </a:rPr>
                  <a:t></a:t>
                </a:r>
                <a:r>
                  <a:rPr lang="da-DK" sz="1800" b="0" i="0" baseline="0">
                    <a:effectLst/>
                  </a:rPr>
                  <a:t>cm</a:t>
                </a:r>
                <a:r>
                  <a:rPr lang="da-DK" sz="1800" b="0" i="0" baseline="30000">
                    <a:effectLst/>
                  </a:rPr>
                  <a:t>2</a:t>
                </a:r>
                <a:endParaRPr lang="da-DK">
                  <a:effectLst/>
                </a:endParaRPr>
              </a:p>
            </c:rich>
          </c:tx>
          <c:layout>
            <c:manualLayout>
              <c:xMode val="edge"/>
              <c:yMode val="edge"/>
              <c:x val="3.825961357961135E-2"/>
              <c:y val="3.4692673250852069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34392"/>
        <c:crosses val="autoZero"/>
        <c:crossBetween val="midCat"/>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20464244310339E-2"/>
          <c:y val="0.10858364928204735"/>
          <c:w val="0.87819899718397876"/>
          <c:h val="0.75092910214442843"/>
        </c:manualLayout>
      </c:layout>
      <c:scatterChart>
        <c:scatterStyle val="lineMarker"/>
        <c:varyColors val="0"/>
        <c:ser>
          <c:idx val="1"/>
          <c:order val="0"/>
          <c:tx>
            <c:v>Ref.dosis - samlet</c:v>
          </c:tx>
          <c:spPr>
            <a:ln w="19050" cap="rnd">
              <a:solidFill>
                <a:schemeClr val="accent2"/>
              </a:solidFill>
              <a:round/>
            </a:ln>
            <a:effectLst/>
          </c:spPr>
          <c:marker>
            <c:symbol val="none"/>
          </c:marker>
          <c:xVal>
            <c:numRef>
              <c:f>Data_kurver!$G$18:$G$83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Data_kurver!$I$18:$I$83</c:f>
              <c:numCache>
                <c:formatCode>General</c:formatCode>
                <c:ptCount val="66"/>
                <c:pt idx="0">
                  <c:v>8.0446292590116167E-2</c:v>
                </c:pt>
                <c:pt idx="1">
                  <c:v>8.5079812708504579E-2</c:v>
                </c:pt>
                <c:pt idx="2">
                  <c:v>8.9980212853259134E-2</c:v>
                </c:pt>
                <c:pt idx="3">
                  <c:v>9.5162864695734109E-2</c:v>
                </c:pt>
                <c:pt idx="4">
                  <c:v>0.10064402527994894</c:v>
                </c:pt>
                <c:pt idx="5">
                  <c:v>0.10644088801800296</c:v>
                </c:pt>
                <c:pt idx="6">
                  <c:v>0.11257163662270793</c:v>
                </c:pt>
                <c:pt idx="7">
                  <c:v>0.11905550214661539</c:v>
                </c:pt>
                <c:pt idx="8">
                  <c:v>0.12591282330635958</c:v>
                </c:pt>
                <c:pt idx="9">
                  <c:v>0.1331651102815431</c:v>
                </c:pt>
                <c:pt idx="10">
                  <c:v>0.14083511218829037</c:v>
                </c:pt>
                <c:pt idx="11">
                  <c:v>0.14894688843912168</c:v>
                </c:pt>
                <c:pt idx="12">
                  <c:v>0.15752588421299057</c:v>
                </c:pt>
                <c:pt idx="13">
                  <c:v>0.16659901027222043</c:v>
                </c:pt>
                <c:pt idx="14">
                  <c:v>0.17619472737671221</c:v>
                </c:pt>
                <c:pt idx="15">
                  <c:v>0.18634313556021453</c:v>
                </c:pt>
                <c:pt idx="16">
                  <c:v>0.19707606854870022</c:v>
                </c:pt>
                <c:pt idx="17">
                  <c:v>0.208427193617023</c:v>
                </c:pt>
                <c:pt idx="18">
                  <c:v>0.22043211719708572</c:v>
                </c:pt>
                <c:pt idx="19">
                  <c:v>0.23312849656879511</c:v>
                </c:pt>
                <c:pt idx="20">
                  <c:v>0.24655615798415625</c:v>
                </c:pt>
                <c:pt idx="21">
                  <c:v>0.26075722159504161</c:v>
                </c:pt>
                <c:pt idx="22">
                  <c:v>0.27577623357651027</c:v>
                </c:pt>
                <c:pt idx="23">
                  <c:v>0.29166030586012398</c:v>
                </c:pt>
                <c:pt idx="24">
                  <c:v>0.30845926391557871</c:v>
                </c:pt>
                <c:pt idx="25">
                  <c:v>0.32622580304421606</c:v>
                </c:pt>
                <c:pt idx="26">
                  <c:v>0.34501565367467885</c:v>
                </c:pt>
                <c:pt idx="27">
                  <c:v>0.36488775617921321</c:v>
                </c:pt>
                <c:pt idx="28">
                  <c:v>0.38590444575898525</c:v>
                </c:pt>
                <c:pt idx="29">
                  <c:v>0.4081316479783636</c:v>
                </c:pt>
                <c:pt idx="30">
                  <c:v>0.43163908556152325</c:v>
                </c:pt>
                <c:pt idx="31">
                  <c:v>0.45650049710005597</c:v>
                </c:pt>
                <c:pt idx="32">
                  <c:v>0.48279386835763083</c:v>
                </c:pt>
                <c:pt idx="33">
                  <c:v>0.51060167689726876</c:v>
                </c:pt>
                <c:pt idx="34">
                  <c:v>0.54001115079858109</c:v>
                </c:pt>
                <c:pt idx="35">
                  <c:v>0.57111454227652125</c:v>
                </c:pt>
                <c:pt idx="36">
                  <c:v>0.60400941705994382</c:v>
                </c:pt>
                <c:pt idx="37">
                  <c:v>0.63879896043769724</c:v>
                </c:pt>
                <c:pt idx="38">
                  <c:v>0.67559230093226375</c:v>
                </c:pt>
                <c:pt idx="39">
                  <c:v>0.71450485261624985</c:v>
                </c:pt>
                <c:pt idx="40">
                  <c:v>0.75565867714551471</c:v>
                </c:pt>
                <c:pt idx="41">
                  <c:v>0.79918286664456806</c:v>
                </c:pt>
                <c:pt idx="42">
                  <c:v>0.84521394864528032</c:v>
                </c:pt>
                <c:pt idx="43">
                  <c:v>0.89389631434912353</c:v>
                </c:pt>
                <c:pt idx="44">
                  <c:v>0.94538267155632694</c:v>
                </c:pt>
                <c:pt idx="45">
                  <c:v>0.99983452368270098</c:v>
                </c:pt>
                <c:pt idx="46">
                  <c:v>1.057422676366722</c:v>
                </c:pt>
                <c:pt idx="47">
                  <c:v>1.1183277732560135</c:v>
                </c:pt>
                <c:pt idx="48">
                  <c:v>1.1827408626538822</c:v>
                </c:pt>
                <c:pt idx="49">
                  <c:v>1.2508639968033874</c:v>
                </c:pt>
                <c:pt idx="50">
                  <c:v>1.3229108656887825</c:v>
                </c:pt>
                <c:pt idx="51">
                  <c:v>1.3991074673424517</c:v>
                </c:pt>
                <c:pt idx="52">
                  <c:v>1.4796928167599734</c:v>
                </c:pt>
                <c:pt idx="53">
                  <c:v>1.5649196956470499</c:v>
                </c:pt>
                <c:pt idx="54">
                  <c:v>1.6550554453501225</c:v>
                </c:pt>
                <c:pt idx="55">
                  <c:v>1.7503828054579547</c:v>
                </c:pt>
                <c:pt idx="56">
                  <c:v>1.8512008007047243</c:v>
                </c:pt>
                <c:pt idx="57">
                  <c:v>1.9578256789566766</c:v>
                </c:pt>
                <c:pt idx="58">
                  <c:v>2.0705919032246394</c:v>
                </c:pt>
                <c:pt idx="59">
                  <c:v>2.1898532008141607</c:v>
                </c:pt>
                <c:pt idx="60">
                  <c:v>2.3159836729042604</c:v>
                </c:pt>
                <c:pt idx="61">
                  <c:v>2.4493789680353553</c:v>
                </c:pt>
                <c:pt idx="62">
                  <c:v>2.590457523187363</c:v>
                </c:pt>
                <c:pt idx="63">
                  <c:v>2.7396618763410343</c:v>
                </c:pt>
                <c:pt idx="64">
                  <c:v>2.8974600546397751</c:v>
                </c:pt>
                <c:pt idx="65">
                  <c:v>3.0643470425063812</c:v>
                </c:pt>
              </c:numCache>
            </c:numRef>
          </c:yVal>
          <c:smooth val="0"/>
          <c:extLst>
            <c:ext xmlns:c16="http://schemas.microsoft.com/office/drawing/2014/chart" uri="{C3380CC4-5D6E-409C-BE32-E72D297353CC}">
              <c16:uniqueId val="{00000001-53A6-4CBE-BD39-2DBB3C32A001}"/>
            </c:ext>
          </c:extLst>
        </c:ser>
        <c:ser>
          <c:idx val="0"/>
          <c:order val="1"/>
          <c:tx>
            <c:v>Opn. dosis - samlet</c:v>
          </c:tx>
          <c:spPr>
            <a:ln w="19050" cap="rnd">
              <a:solidFill>
                <a:schemeClr val="accent2"/>
              </a:solidFill>
              <a:prstDash val="dash"/>
              <a:round/>
            </a:ln>
            <a:effectLst/>
          </c:spPr>
          <c:marker>
            <c:symbol val="none"/>
          </c:marker>
          <c:xVal>
            <c:numRef>
              <c:f>Data_kurver!$G$18:$G$83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Data_kurver!$H$18:$H$83</c:f>
              <c:numCache>
                <c:formatCode>General</c:formatCode>
                <c:ptCount val="66"/>
                <c:pt idx="0">
                  <c:v>3.7576886670383211E-2</c:v>
                </c:pt>
                <c:pt idx="1">
                  <c:v>3.9741228304630428E-2</c:v>
                </c:pt>
                <c:pt idx="2">
                  <c:v>4.2030231003824997E-2</c:v>
                </c:pt>
                <c:pt idx="3">
                  <c:v>4.4451074956560019E-2</c:v>
                </c:pt>
                <c:pt idx="4">
                  <c:v>4.7011353913660361E-2</c:v>
                </c:pt>
                <c:pt idx="5">
                  <c:v>4.9719099008409276E-2</c:v>
                </c:pt>
                <c:pt idx="6">
                  <c:v>5.258280394876489E-2</c:v>
                </c:pt>
                <c:pt idx="7">
                  <c:v>5.5611451660590089E-2</c:v>
                </c:pt>
                <c:pt idx="8">
                  <c:v>5.881454246547059E-2</c:v>
                </c:pt>
                <c:pt idx="9">
                  <c:v>6.2202123881510266E-2</c:v>
                </c:pt>
                <c:pt idx="10">
                  <c:v>6.5784822140582996E-2</c:v>
                </c:pt>
                <c:pt idx="11">
                  <c:v>6.9573875520905534E-2</c:v>
                </c:pt>
                <c:pt idx="12">
                  <c:v>7.3581169599489016E-2</c:v>
                </c:pt>
                <c:pt idx="13">
                  <c:v>7.7819274535050331E-2</c:v>
                </c:pt>
                <c:pt idx="14">
                  <c:v>8.2301484498332689E-2</c:v>
                </c:pt>
                <c:pt idx="15">
                  <c:v>8.7041859373521269E-2</c:v>
                </c:pt>
                <c:pt idx="16">
                  <c:v>9.2055268861563927E-2</c:v>
                </c:pt>
                <c:pt idx="17">
                  <c:v>9.7357439123741008E-2</c:v>
                </c:pt>
                <c:pt idx="18">
                  <c:v>0.10296500211179663</c:v>
                </c:pt>
                <c:pt idx="19">
                  <c:v>0.10889554773937141</c:v>
                </c:pt>
                <c:pt idx="20">
                  <c:v>0.11516767905838879</c:v>
                </c:pt>
                <c:pt idx="21">
                  <c:v>0.12180107061347339</c:v>
                </c:pt>
                <c:pt idx="22">
                  <c:v>0.12881653015744887</c:v>
                </c:pt>
                <c:pt idx="23">
                  <c:v>0.13623606392150528</c:v>
                </c:pt>
                <c:pt idx="24">
                  <c:v>0.14408294564477692</c:v>
                </c:pt>
                <c:pt idx="25">
                  <c:v>0.15238178957986409</c:v>
                </c:pt>
                <c:pt idx="26">
                  <c:v>0.16115862770330394</c:v>
                </c:pt>
                <c:pt idx="27">
                  <c:v>0.17044099137318514</c:v>
                </c:pt>
                <c:pt idx="28">
                  <c:v>0.18025799769005232</c:v>
                </c:pt>
                <c:pt idx="29">
                  <c:v>0.1906404408319988</c:v>
                </c:pt>
                <c:pt idx="30">
                  <c:v>0.20162088865044839</c:v>
                </c:pt>
                <c:pt idx="31">
                  <c:v>0.21323378482963143</c:v>
                </c:pt>
                <c:pt idx="32">
                  <c:v>0.22551555693020917</c:v>
                </c:pt>
                <c:pt idx="33">
                  <c:v>0.23850473065596109</c:v>
                </c:pt>
                <c:pt idx="34">
                  <c:v>0.25224205070196881</c:v>
                </c:pt>
                <c:pt idx="35">
                  <c:v>0.26677060856337509</c:v>
                </c:pt>
                <c:pt idx="36">
                  <c:v>0.2821359777056317</c:v>
                </c:pt>
                <c:pt idx="37">
                  <c:v>0.29838635652024015</c:v>
                </c:pt>
                <c:pt idx="38">
                  <c:v>0.31557271951441268</c:v>
                </c:pt>
                <c:pt idx="39">
                  <c:v>0.33374897720890617</c:v>
                </c:pt>
                <c:pt idx="40">
                  <c:v>0.35297214524560228</c:v>
                </c:pt>
                <c:pt idx="41">
                  <c:v>0.37330252323529167</c:v>
                </c:pt>
                <c:pt idx="42">
                  <c:v>0.39480388390667703</c:v>
                </c:pt>
                <c:pt idx="43">
                  <c:v>0.41754367314991958</c:v>
                </c:pt>
                <c:pt idx="44">
                  <c:v>0.44159322158223169</c:v>
                </c:pt>
                <c:pt idx="45">
                  <c:v>0.46702796829915638</c:v>
                </c:pt>
                <c:pt idx="46">
                  <c:v>0.4939276975134031</c:v>
                </c:pt>
                <c:pt idx="47">
                  <c:v>0.52237678882353267</c:v>
                </c:pt>
                <c:pt idx="48">
                  <c:v>0.55246448189753705</c:v>
                </c:pt>
                <c:pt idx="49">
                  <c:v>0.5842851564015823</c:v>
                </c:pt>
                <c:pt idx="50">
                  <c:v>0.61793862805199717</c:v>
                </c:pt>
                <c:pt idx="51">
                  <c:v>0.65353046171917151</c:v>
                </c:pt>
                <c:pt idx="52">
                  <c:v>0.69117230256551399</c:v>
                </c:pt>
                <c:pt idx="53">
                  <c:v>0.73098222625618781</c:v>
                </c:pt>
                <c:pt idx="54">
                  <c:v>0.77308510934117569</c:v>
                </c:pt>
                <c:pt idx="55">
                  <c:v>0.81761302097049204</c:v>
                </c:pt>
                <c:pt idx="56">
                  <c:v>0.86470563717128568</c:v>
                </c:pt>
                <c:pt idx="57">
                  <c:v>0.91451067898634242</c:v>
                </c:pt>
                <c:pt idx="58">
                  <c:v>0.96718437584835137</c:v>
                </c:pt>
                <c:pt idx="59">
                  <c:v>1.0228919556434566</c:v>
                </c:pt>
                <c:pt idx="60">
                  <c:v>1.0818081630013323</c:v>
                </c:pt>
                <c:pt idx="61">
                  <c:v>1.1441178074375675</c:v>
                </c:pt>
                <c:pt idx="62">
                  <c:v>1.2100163430677815</c:v>
                </c:pt>
                <c:pt idx="63">
                  <c:v>1.2797104817119307</c:v>
                </c:pt>
                <c:pt idx="64">
                  <c:v>1.3534188413120003</c:v>
                </c:pt>
                <c:pt idx="65">
                  <c:v>1.4313726316970599</c:v>
                </c:pt>
              </c:numCache>
            </c:numRef>
          </c:yVal>
          <c:smooth val="0"/>
          <c:extLst>
            <c:ext xmlns:c16="http://schemas.microsoft.com/office/drawing/2014/chart" uri="{C3380CC4-5D6E-409C-BE32-E72D297353CC}">
              <c16:uniqueId val="{00000000-53A6-4CBE-BD39-2DBB3C32A001}"/>
            </c:ext>
          </c:extLst>
        </c:ser>
        <c:ser>
          <c:idx val="3"/>
          <c:order val="2"/>
          <c:tx>
            <c:v>Ref.dosis - 1 projektion</c:v>
          </c:tx>
          <c:spPr>
            <a:ln w="19050" cap="rnd">
              <a:solidFill>
                <a:schemeClr val="accent4"/>
              </a:solidFill>
              <a:round/>
            </a:ln>
            <a:effectLst/>
          </c:spPr>
          <c:marker>
            <c:symbol val="none"/>
          </c:marker>
          <c:xVal>
            <c:numRef>
              <c:f>Data_kurver!$G$18:$G$83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Data_kurver!$K$18:$K$83</c:f>
              <c:numCache>
                <c:formatCode>General</c:formatCode>
                <c:ptCount val="66"/>
                <c:pt idx="0">
                  <c:v>4.4145316028777921E-2</c:v>
                </c:pt>
                <c:pt idx="1">
                  <c:v>4.6269677327539047E-2</c:v>
                </c:pt>
                <c:pt idx="2">
                  <c:v>4.8496267160007614E-2</c:v>
                </c:pt>
                <c:pt idx="3">
                  <c:v>5.0830004968610905E-2</c:v>
                </c:pt>
                <c:pt idx="4">
                  <c:v>5.327604692922934E-2</c:v>
                </c:pt>
                <c:pt idx="5">
                  <c:v>5.5839797343285875E-2</c:v>
                </c:pt>
                <c:pt idx="6">
                  <c:v>5.8526920578045608E-2</c:v>
                </c:pt>
                <c:pt idx="7">
                  <c:v>6.134335358150661E-2</c:v>
                </c:pt>
                <c:pt idx="8">
                  <c:v>6.4295318999532391E-2</c:v>
                </c:pt>
                <c:pt idx="9">
                  <c:v>6.7389338924207245E-2</c:v>
                </c:pt>
                <c:pt idx="10">
                  <c:v>7.0632249303789932E-2</c:v>
                </c:pt>
                <c:pt idx="11">
                  <c:v>7.4031215046103424E-2</c:v>
                </c:pt>
                <c:pt idx="12">
                  <c:v>7.7593745848729953E-2</c:v>
                </c:pt>
                <c:pt idx="13">
                  <c:v>8.1327712790987008E-2</c:v>
                </c:pt>
                <c:pt idx="14">
                  <c:v>8.5241365724342516E-2</c:v>
                </c:pt>
                <c:pt idx="15">
                  <c:v>8.9343351499691567E-2</c:v>
                </c:pt>
                <c:pt idx="16">
                  <c:v>9.3642733071766598E-2</c:v>
                </c:pt>
                <c:pt idx="17">
                  <c:v>9.8149009522889921E-2</c:v>
                </c:pt>
                <c:pt idx="18">
                  <c:v>0.10287213705030963</c:v>
                </c:pt>
                <c:pt idx="19">
                  <c:v>0.10782255096348824</c:v>
                </c:pt>
                <c:pt idx="20">
                  <c:v>0.11301118873994484</c:v>
                </c:pt>
                <c:pt idx="21">
                  <c:v>0.11844951419059113</c:v>
                </c:pt>
                <c:pt idx="22">
                  <c:v>0.12414954278795155</c:v>
                </c:pt>
                <c:pt idx="23">
                  <c:v>0.13012386821322847</c:v>
                </c:pt>
                <c:pt idx="24">
                  <c:v>0.13638569018086535</c:v>
                </c:pt>
                <c:pt idx="25">
                  <c:v>0.14294884360208404</c:v>
                </c:pt>
                <c:pt idx="26">
                  <c:v>0.14982782915182982</c:v>
                </c:pt>
                <c:pt idx="27">
                  <c:v>0.15703784530665929</c:v>
                </c:pt>
                <c:pt idx="28">
                  <c:v>0.16459482192435587</c:v>
                </c:pt>
                <c:pt idx="29">
                  <c:v>0.17251545543946403</c:v>
                </c:pt>
                <c:pt idx="30">
                  <c:v>0.18081724575250285</c:v>
                </c:pt>
                <c:pt idx="31">
                  <c:v>0.18951853489436313</c:v>
                </c:pt>
                <c:pt idx="32">
                  <c:v>0.19863854755131272</c:v>
                </c:pt>
                <c:pt idx="33">
                  <c:v>0.20819743354014658</c:v>
                </c:pt>
                <c:pt idx="34">
                  <c:v>0.21821631232732652</c:v>
                </c:pt>
                <c:pt idx="35">
                  <c:v>0.22871731969047107</c:v>
                </c:pt>
                <c:pt idx="36">
                  <c:v>0.23972365662529044</c:v>
                </c:pt>
                <c:pt idx="37">
                  <c:v>0.25125964060602091</c:v>
                </c:pt>
                <c:pt idx="38">
                  <c:v>0.26335075931261487</c:v>
                </c:pt>
                <c:pt idx="39">
                  <c:v>0.27602372694339072</c:v>
                </c:pt>
                <c:pt idx="40">
                  <c:v>0.28930654323756105</c:v>
                </c:pt>
                <c:pt idx="41">
                  <c:v>0.3032285553380426</c:v>
                </c:pt>
                <c:pt idx="42">
                  <c:v>0.31782052263123084</c:v>
                </c:pt>
                <c:pt idx="43">
                  <c:v>0.33311468470699185</c:v>
                </c:pt>
                <c:pt idx="44">
                  <c:v>0.34914483258902823</c:v>
                </c:pt>
                <c:pt idx="45">
                  <c:v>0.3659463833929924</c:v>
                </c:pt>
                <c:pt idx="46">
                  <c:v>0.38355645857729698</c:v>
                </c:pt>
                <c:pt idx="47">
                  <c:v>0.40201396595951427</c:v>
                </c:pt>
                <c:pt idx="48">
                  <c:v>0.42135968567956644</c:v>
                </c:pt>
                <c:pt idx="49">
                  <c:v>0.44163636029963932</c:v>
                </c:pt>
                <c:pt idx="50">
                  <c:v>0.46288878923988469</c:v>
                </c:pt>
                <c:pt idx="51">
                  <c:v>0.48516392775855732</c:v>
                </c:pt>
                <c:pt idx="52">
                  <c:v>0.50851099069527583</c:v>
                </c:pt>
                <c:pt idx="53">
                  <c:v>0.53298156120661866</c:v>
                </c:pt>
                <c:pt idx="54">
                  <c:v>0.55862970473429274</c:v>
                </c:pt>
                <c:pt idx="55">
                  <c:v>0.58551208845768155</c:v>
                </c:pt>
                <c:pt idx="56">
                  <c:v>0.6136881064946903</c:v>
                </c:pt>
                <c:pt idx="57">
                  <c:v>0.64322001112750449</c:v>
                </c:pt>
                <c:pt idx="58">
                  <c:v>0.6741730503431983</c:v>
                </c:pt>
                <c:pt idx="59">
                  <c:v>0.70661561199307288</c:v>
                </c:pt>
                <c:pt idx="60">
                  <c:v>0.74061937488923013</c:v>
                </c:pt>
                <c:pt idx="61">
                  <c:v>0.77625946717221828</c:v>
                </c:pt>
                <c:pt idx="62">
                  <c:v>0.81361463229964859</c:v>
                </c:pt>
                <c:pt idx="63">
                  <c:v>0.85276740302251308</c:v>
                </c:pt>
                <c:pt idx="64">
                  <c:v>0.89380428373359655</c:v>
                </c:pt>
                <c:pt idx="65">
                  <c:v>0.9368159415908599</c:v>
                </c:pt>
              </c:numCache>
            </c:numRef>
          </c:yVal>
          <c:smooth val="0"/>
          <c:extLst>
            <c:ext xmlns:c16="http://schemas.microsoft.com/office/drawing/2014/chart" uri="{C3380CC4-5D6E-409C-BE32-E72D297353CC}">
              <c16:uniqueId val="{00000003-53A6-4CBE-BD39-2DBB3C32A001}"/>
            </c:ext>
          </c:extLst>
        </c:ser>
        <c:ser>
          <c:idx val="2"/>
          <c:order val="3"/>
          <c:tx>
            <c:v>Opn. dosis - 1 projektion</c:v>
          </c:tx>
          <c:spPr>
            <a:ln w="19050" cap="rnd">
              <a:solidFill>
                <a:schemeClr val="accent4"/>
              </a:solidFill>
              <a:prstDash val="dash"/>
              <a:round/>
            </a:ln>
            <a:effectLst/>
          </c:spPr>
          <c:marker>
            <c:symbol val="none"/>
          </c:marker>
          <c:xVal>
            <c:numRef>
              <c:f>Data_kurver!$G$18:$G$83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Data_kurver!$J$18:$J$83</c:f>
              <c:numCache>
                <c:formatCode>General</c:formatCode>
                <c:ptCount val="66"/>
                <c:pt idx="0">
                  <c:v>2.2515376083445473E-2</c:v>
                </c:pt>
                <c:pt idx="1">
                  <c:v>2.3598861215764898E-2</c:v>
                </c:pt>
                <c:pt idx="2">
                  <c:v>2.4734485829459467E-2</c:v>
                </c:pt>
                <c:pt idx="3">
                  <c:v>2.5924758981125333E-2</c:v>
                </c:pt>
                <c:pt idx="4">
                  <c:v>2.7172310468202929E-2</c:v>
                </c:pt>
                <c:pt idx="5">
                  <c:v>2.8479896639269014E-2</c:v>
                </c:pt>
                <c:pt idx="6">
                  <c:v>2.9850406483931568E-2</c:v>
                </c:pt>
                <c:pt idx="7">
                  <c:v>3.1286868015782739E-2</c:v>
                </c:pt>
                <c:pt idx="8">
                  <c:v>3.2792454962512221E-2</c:v>
                </c:pt>
                <c:pt idx="9">
                  <c:v>3.4370493777962433E-2</c:v>
                </c:pt>
                <c:pt idx="10">
                  <c:v>3.6024470991617784E-2</c:v>
                </c:pt>
                <c:pt idx="11">
                  <c:v>3.7758040911766211E-2</c:v>
                </c:pt>
                <c:pt idx="12">
                  <c:v>3.9575033699352238E-2</c:v>
                </c:pt>
                <c:pt idx="13">
                  <c:v>4.1479463830360136E-2</c:v>
                </c:pt>
                <c:pt idx="14">
                  <c:v>4.3475538965423978E-2</c:v>
                </c:pt>
                <c:pt idx="15">
                  <c:v>4.5567669246261031E-2</c:v>
                </c:pt>
                <c:pt idx="16">
                  <c:v>4.7760477039468355E-2</c:v>
                </c:pt>
                <c:pt idx="17">
                  <c:v>5.0058807149210335E-2</c:v>
                </c:pt>
                <c:pt idx="18">
                  <c:v>5.2467737521361364E-2</c:v>
                </c:pt>
                <c:pt idx="19">
                  <c:v>5.4992590462753309E-2</c:v>
                </c:pt>
                <c:pt idx="20">
                  <c:v>5.7638944400315702E-2</c:v>
                </c:pt>
                <c:pt idx="21">
                  <c:v>6.0412646206089458E-2</c:v>
                </c:pt>
                <c:pt idx="22">
                  <c:v>6.3319824115344911E-2</c:v>
                </c:pt>
                <c:pt idx="23">
                  <c:v>6.6366901266345743E-2</c:v>
                </c:pt>
                <c:pt idx="24">
                  <c:v>6.9560609891673439E-2</c:v>
                </c:pt>
                <c:pt idx="25">
                  <c:v>7.2908006192466929E-2</c:v>
                </c:pt>
                <c:pt idx="26">
                  <c:v>7.6416485928440414E-2</c:v>
                </c:pt>
                <c:pt idx="27">
                  <c:v>8.0093800758124209E-2</c:v>
                </c:pt>
                <c:pt idx="28">
                  <c:v>8.3948075365430794E-2</c:v>
                </c:pt>
                <c:pt idx="29">
                  <c:v>8.7987825410385662E-2</c:v>
                </c:pt>
                <c:pt idx="30">
                  <c:v>9.2221976343683412E-2</c:v>
                </c:pt>
                <c:pt idx="31">
                  <c:v>9.6659883126637924E-2</c:v>
                </c:pt>
                <c:pt idx="32">
                  <c:v>0.10131135090009645</c:v>
                </c:pt>
                <c:pt idx="33">
                  <c:v>0.10618665664798306</c:v>
                </c:pt>
                <c:pt idx="34">
                  <c:v>0.11129657190333558</c:v>
                </c:pt>
                <c:pt idx="35">
                  <c:v>0.11665238654700244</c:v>
                </c:pt>
                <c:pt idx="36">
                  <c:v>0.1222659337515808</c:v>
                </c:pt>
                <c:pt idx="37">
                  <c:v>0.12814961612570694</c:v>
                </c:pt>
                <c:pt idx="38">
                  <c:v>0.13431643311646257</c:v>
                </c:pt>
                <c:pt idx="39">
                  <c:v>0.14078000973043997</c:v>
                </c:pt>
                <c:pt idx="40">
                  <c:v>0.14755462663692226</c:v>
                </c:pt>
                <c:pt idx="41">
                  <c:v>0.15465525171968936</c:v>
                </c:pt>
                <c:pt idx="42">
                  <c:v>0.1620975731471607</c:v>
                </c:pt>
                <c:pt idx="43">
                  <c:v>0.16989803403393855</c:v>
                </c:pt>
                <c:pt idx="44">
                  <c:v>0.17807386877033532</c:v>
                </c:pt>
                <c:pt idx="45">
                  <c:v>0.18664314110015084</c:v>
                </c:pt>
                <c:pt idx="46">
                  <c:v>0.1956247840308277</c:v>
                </c:pt>
                <c:pt idx="47">
                  <c:v>0.20503864166416486</c:v>
                </c:pt>
                <c:pt idx="48">
                  <c:v>0.2149055130400081</c:v>
                </c:pt>
                <c:pt idx="49">
                  <c:v>0.22524719808978738</c:v>
                </c:pt>
                <c:pt idx="50">
                  <c:v>0.23608654580143115</c:v>
                </c:pt>
                <c:pt idx="51">
                  <c:v>0.24744750470207219</c:v>
                </c:pt>
                <c:pt idx="52">
                  <c:v>0.25935517577008338</c:v>
                </c:pt>
                <c:pt idx="53">
                  <c:v>0.27183586789334702</c:v>
                </c:pt>
                <c:pt idx="54">
                  <c:v>0.28491715599628681</c:v>
                </c:pt>
                <c:pt idx="55">
                  <c:v>0.2986279419640897</c:v>
                </c:pt>
                <c:pt idx="56">
                  <c:v>0.31299851849872456</c:v>
                </c:pt>
                <c:pt idx="57">
                  <c:v>0.32806063604783897</c:v>
                </c:pt>
                <c:pt idx="58">
                  <c:v>0.3438475729544106</c:v>
                </c:pt>
                <c:pt idx="59">
                  <c:v>0.36039420898214036</c:v>
                </c:pt>
                <c:pt idx="60">
                  <c:v>0.3777371023790343</c:v>
                </c:pt>
                <c:pt idx="61">
                  <c:v>0.39591457064944086</c:v>
                </c:pt>
                <c:pt idx="62">
                  <c:v>0.41496677521300124</c:v>
                </c:pt>
                <c:pt idx="63">
                  <c:v>0.43493581013755683</c:v>
                </c:pt>
                <c:pt idx="64">
                  <c:v>0.45586579514206355</c:v>
                </c:pt>
                <c:pt idx="65">
                  <c:v>0.47780297307499447</c:v>
                </c:pt>
              </c:numCache>
            </c:numRef>
          </c:yVal>
          <c:smooth val="0"/>
          <c:extLst>
            <c:ext xmlns:c16="http://schemas.microsoft.com/office/drawing/2014/chart" uri="{C3380CC4-5D6E-409C-BE32-E72D297353CC}">
              <c16:uniqueId val="{00000002-53A6-4CBE-BD39-2DBB3C32A001}"/>
            </c:ext>
          </c:extLst>
        </c:ser>
        <c:ser>
          <c:idx val="7"/>
          <c:order val="4"/>
          <c:tx>
            <c:v>Målinger</c:v>
          </c:tx>
          <c:spPr>
            <a:ln w="19050" cap="rnd">
              <a:noFill/>
              <a:round/>
            </a:ln>
            <a:effectLst/>
          </c:spPr>
          <c:marker>
            <c:symbol val="square"/>
            <c:size val="7"/>
            <c:spPr>
              <a:solidFill>
                <a:schemeClr val="tx2"/>
              </a:solidFill>
              <a:ln w="9525">
                <a:solidFill>
                  <a:schemeClr val="tx2"/>
                </a:solidFill>
              </a:ln>
              <a:effectLst/>
            </c:spPr>
          </c:marker>
          <c:xVal>
            <c:numRef>
              <c:f>'Oversigt o. Abd.'!$B$12:$B$41</c:f>
              <c:numCache>
                <c:formatCode>0</c:formatCode>
                <c:ptCount val="30"/>
              </c:numCache>
            </c:numRef>
          </c:xVal>
          <c:yVal>
            <c:numRef>
              <c:f>'Oversigt o. Abd.'!$F$12:$F$41</c:f>
              <c:numCache>
                <c:formatCode>0.000</c:formatCode>
                <c:ptCount val="30"/>
              </c:numCache>
            </c:numRef>
          </c:yVal>
          <c:smooth val="0"/>
          <c:extLst>
            <c:ext xmlns:c16="http://schemas.microsoft.com/office/drawing/2014/chart" uri="{C3380CC4-5D6E-409C-BE32-E72D297353CC}">
              <c16:uniqueId val="{00000007-53A6-4CBE-BD39-2DBB3C32A001}"/>
            </c:ext>
          </c:extLst>
        </c:ser>
        <c:dLbls>
          <c:showLegendKey val="0"/>
          <c:showVal val="0"/>
          <c:showCatName val="0"/>
          <c:showSerName val="0"/>
          <c:showPercent val="0"/>
          <c:showBubbleSize val="0"/>
        </c:dLbls>
        <c:axId val="806934392"/>
        <c:axId val="806927504"/>
      </c:scatterChart>
      <c:valAx>
        <c:axId val="806934392"/>
        <c:scaling>
          <c:orientation val="minMax"/>
          <c:max val="7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da-DK" sz="1800"/>
                  <a:t>Vægt, kg</a:t>
                </a:r>
              </a:p>
            </c:rich>
          </c:tx>
          <c:layout>
            <c:manualLayout>
              <c:xMode val="edge"/>
              <c:yMode val="edge"/>
              <c:x val="0.8617033842165992"/>
              <c:y val="0.90379200320436603"/>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27504"/>
        <c:crossesAt val="0"/>
        <c:crossBetween val="midCat"/>
      </c:valAx>
      <c:valAx>
        <c:axId val="806927504"/>
        <c:scaling>
          <c:orientation val="minMax"/>
          <c:max val="3.2"/>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1800" b="0" i="0" u="none" strike="noStrike" kern="1200" baseline="0">
                    <a:solidFill>
                      <a:schemeClr val="tx1">
                        <a:lumMod val="65000"/>
                        <a:lumOff val="35000"/>
                      </a:schemeClr>
                    </a:solidFill>
                    <a:latin typeface="+mn-lt"/>
                    <a:ea typeface="+mn-ea"/>
                    <a:cs typeface="+mn-cs"/>
                  </a:defRPr>
                </a:pPr>
                <a:r>
                  <a:rPr lang="da-DK" sz="1800"/>
                  <a:t>KAP-værdi,</a:t>
                </a:r>
                <a:r>
                  <a:rPr lang="da-DK" sz="1800" baseline="0"/>
                  <a:t> Gy</a:t>
                </a:r>
                <a:r>
                  <a:rPr lang="da-DK" sz="1800" baseline="0">
                    <a:sym typeface="Symbol" panose="05050102010706020507" pitchFamily="18" charset="2"/>
                  </a:rPr>
                  <a:t>cm</a:t>
                </a:r>
                <a:r>
                  <a:rPr lang="da-DK" sz="1800" baseline="30000">
                    <a:sym typeface="Symbol" panose="05050102010706020507" pitchFamily="18" charset="2"/>
                  </a:rPr>
                  <a:t>2</a:t>
                </a:r>
                <a:endParaRPr lang="da-DK" sz="1800" baseline="30000"/>
              </a:p>
            </c:rich>
          </c:tx>
          <c:layout>
            <c:manualLayout>
              <c:xMode val="edge"/>
              <c:yMode val="edge"/>
              <c:x val="3.548098602756191E-2"/>
              <c:y val="3.886567903337533E-2"/>
            </c:manualLayout>
          </c:layout>
          <c:overlay val="0"/>
          <c:spPr>
            <a:noFill/>
            <a:ln>
              <a:noFill/>
            </a:ln>
            <a:effectLst/>
          </c:spPr>
          <c:txPr>
            <a:bodyPr rot="0" spcFirstLastPara="1" vertOverflow="ellipsis"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nb-NO"/>
            </a:p>
          </c:txPr>
        </c:title>
        <c:numFmt formatCode="#,##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343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920464244310339E-2"/>
          <c:y val="0.10858364928204735"/>
          <c:w val="0.87819899718397876"/>
          <c:h val="0.75092910214442843"/>
        </c:manualLayout>
      </c:layout>
      <c:scatterChart>
        <c:scatterStyle val="lineMarker"/>
        <c:varyColors val="0"/>
        <c:ser>
          <c:idx val="5"/>
          <c:order val="0"/>
          <c:tx>
            <c:v>Referencedosis</c:v>
          </c:tx>
          <c:spPr>
            <a:ln w="19050" cap="rnd">
              <a:solidFill>
                <a:schemeClr val="accent2"/>
              </a:solidFill>
              <a:round/>
            </a:ln>
            <a:effectLst/>
          </c:spPr>
          <c:marker>
            <c:symbol val="none"/>
          </c:marker>
          <c:xVal>
            <c:numRef>
              <c:f>Data_kurver!$M$18:$M$83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Data_kurver!$O$18:$O$83</c:f>
              <c:numCache>
                <c:formatCode>General</c:formatCode>
                <c:ptCount val="66"/>
                <c:pt idx="0">
                  <c:v>3.3631944697332258E-2</c:v>
                </c:pt>
                <c:pt idx="1">
                  <c:v>3.5890633291348215E-2</c:v>
                </c:pt>
                <c:pt idx="2">
                  <c:v>3.8301013207725984E-2</c:v>
                </c:pt>
                <c:pt idx="3">
                  <c:v>4.0873271887682937E-2</c:v>
                </c:pt>
                <c:pt idx="4">
                  <c:v>4.3618280951049568E-2</c:v>
                </c:pt>
                <c:pt idx="5">
                  <c:v>4.6547642145037676E-2</c:v>
                </c:pt>
                <c:pt idx="6">
                  <c:v>4.9673736378882935E-2</c:v>
                </c:pt>
                <c:pt idx="7">
                  <c:v>5.3009776051606283E-2</c:v>
                </c:pt>
                <c:pt idx="8">
                  <c:v>5.6569860894056696E-2</c:v>
                </c:pt>
                <c:pt idx="9">
                  <c:v>6.0369037561251039E-2</c:v>
                </c:pt>
                <c:pt idx="10">
                  <c:v>6.4423363226877348E-2</c:v>
                </c:pt>
                <c:pt idx="11">
                  <c:v>6.8749973448742896E-2</c:v>
                </c:pt>
                <c:pt idx="12">
                  <c:v>7.3367154591999606E-2</c:v>
                </c:pt>
                <c:pt idx="13">
                  <c:v>7.8294421116242532E-2</c:v>
                </c:pt>
                <c:pt idx="14">
                  <c:v>8.355259805313453E-2</c:v>
                </c:pt>
                <c:pt idx="15">
                  <c:v>8.9163909023147636E-2</c:v>
                </c:pt>
                <c:pt idx="16">
                  <c:v>9.5152070163423141E-2</c:v>
                </c:pt>
                <c:pt idx="17">
                  <c:v>0.1015423903637349</c:v>
                </c:pt>
                <c:pt idx="18">
                  <c:v>0.10836187823420215</c:v>
                </c:pt>
                <c:pt idx="19">
                  <c:v>0.11563935625684985</c:v>
                </c:pt>
                <c:pt idx="20">
                  <c:v>0.12340558260347598</c:v>
                </c:pt>
                <c:pt idx="21">
                  <c:v>0.13169338113468829</c:v>
                </c:pt>
                <c:pt idx="22">
                  <c:v>0.14053778012954962</c:v>
                </c:pt>
                <c:pt idx="23">
                  <c:v>0.14997616033217034</c:v>
                </c:pt>
                <c:pt idx="24">
                  <c:v>0.16004841294096614</c:v>
                </c:pt>
                <c:pt idx="25">
                  <c:v>0.17079710820831984</c:v>
                </c:pt>
                <c:pt idx="26">
                  <c:v>0.18226767536323199</c:v>
                </c:pt>
                <c:pt idx="27">
                  <c:v>0.19450859461740139</c:v>
                </c:pt>
                <c:pt idx="28">
                  <c:v>0.20757160206624645</c:v>
                </c:pt>
                <c:pt idx="29">
                  <c:v>0.22151190835087942</c:v>
                </c:pt>
                <c:pt idx="30">
                  <c:v>0.23638843200520515</c:v>
                </c:pt>
                <c:pt idx="31">
                  <c:v>0.25226404847438377</c:v>
                </c:pt>
                <c:pt idx="32">
                  <c:v>0.26920585585713019</c:v>
                </c:pt>
                <c:pt idx="33">
                  <c:v>0.28728545849500664</c:v>
                </c:pt>
                <c:pt idx="34">
                  <c:v>0.3065792696072967</c:v>
                </c:pt>
                <c:pt idx="35">
                  <c:v>0.32716883425054111</c:v>
                </c:pt>
                <c:pt idx="36">
                  <c:v>0.34914117396772104</c:v>
                </c:pt>
                <c:pt idx="37">
                  <c:v>0.37258915458374481</c:v>
                </c:pt>
                <c:pt idx="38">
                  <c:v>0.39761187870172027</c:v>
                </c:pt>
                <c:pt idx="39">
                  <c:v>0.42431510455889387</c:v>
                </c:pt>
                <c:pt idx="40">
                  <c:v>0.45281169301254581</c:v>
                </c:pt>
                <c:pt idx="41">
                  <c:v>0.48322208454502291</c:v>
                </c:pt>
                <c:pt idx="42">
                  <c:v>0.51567480830396251</c:v>
                </c:pt>
                <c:pt idx="43">
                  <c:v>0.55030702532916209</c:v>
                </c:pt>
                <c:pt idx="44">
                  <c:v>0.58726510826203582</c:v>
                </c:pt>
                <c:pt idx="45">
                  <c:v>0.62670525998779136</c:v>
                </c:pt>
                <c:pt idx="46">
                  <c:v>0.66879417382501316</c:v>
                </c:pt>
                <c:pt idx="47">
                  <c:v>0.71370973805293314</c:v>
                </c:pt>
                <c:pt idx="48">
                  <c:v>0.7616417877540661</c:v>
                </c:pt>
                <c:pt idx="49">
                  <c:v>0.81279290714986152</c:v>
                </c:pt>
                <c:pt idx="50">
                  <c:v>0.86737928582043788</c:v>
                </c:pt>
                <c:pt idx="51">
                  <c:v>0.92563163242719615</c:v>
                </c:pt>
                <c:pt idx="52">
                  <c:v>0.98779614980015418</c:v>
                </c:pt>
                <c:pt idx="53">
                  <c:v>1.0541355755111943</c:v>
                </c:pt>
                <c:pt idx="54">
                  <c:v>1.1249302923311955</c:v>
                </c:pt>
                <c:pt idx="55">
                  <c:v>1.2004795132643835</c:v>
                </c:pt>
                <c:pt idx="56">
                  <c:v>1.28110254616843</c:v>
                </c:pt>
                <c:pt idx="57">
                  <c:v>1.3671401433052066</c:v>
                </c:pt>
                <c:pt idx="58">
                  <c:v>1.4589559415260489</c:v>
                </c:pt>
                <c:pt idx="59">
                  <c:v>1.5569379991784604</c:v>
                </c:pt>
                <c:pt idx="60">
                  <c:v>1.661500436229963</c:v>
                </c:pt>
                <c:pt idx="61">
                  <c:v>1.7730851845410771</c:v>
                </c:pt>
                <c:pt idx="62">
                  <c:v>1.8921638556849227</c:v>
                </c:pt>
                <c:pt idx="63">
                  <c:v>2.0192397342077535</c:v>
                </c:pt>
                <c:pt idx="64">
                  <c:v>2.1548499047549434</c:v>
                </c:pt>
                <c:pt idx="65">
                  <c:v>2.2995675220526546</c:v>
                </c:pt>
              </c:numCache>
            </c:numRef>
          </c:yVal>
          <c:smooth val="0"/>
          <c:extLst>
            <c:ext xmlns:c16="http://schemas.microsoft.com/office/drawing/2014/chart" uri="{C3380CC4-5D6E-409C-BE32-E72D297353CC}">
              <c16:uniqueId val="{00000005-9DBD-4765-B7FA-3794ABED1113}"/>
            </c:ext>
          </c:extLst>
        </c:ser>
        <c:ser>
          <c:idx val="4"/>
          <c:order val="1"/>
          <c:tx>
            <c:v>Opnåelig dosis</c:v>
          </c:tx>
          <c:spPr>
            <a:ln w="19050" cap="rnd">
              <a:solidFill>
                <a:schemeClr val="accent2"/>
              </a:solidFill>
              <a:prstDash val="dash"/>
              <a:round/>
            </a:ln>
            <a:effectLst/>
          </c:spPr>
          <c:marker>
            <c:symbol val="none"/>
          </c:marker>
          <c:xVal>
            <c:numRef>
              <c:f>Data_kurver!$M$18:$M$83</c:f>
              <c:numCache>
                <c:formatCode>General</c:formatCode>
                <c:ptCount val="6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53</c:v>
                </c:pt>
                <c:pt idx="49">
                  <c:v>54</c:v>
                </c:pt>
                <c:pt idx="50">
                  <c:v>55</c:v>
                </c:pt>
                <c:pt idx="51">
                  <c:v>56</c:v>
                </c:pt>
                <c:pt idx="52">
                  <c:v>57</c:v>
                </c:pt>
                <c:pt idx="53">
                  <c:v>58</c:v>
                </c:pt>
                <c:pt idx="54">
                  <c:v>59</c:v>
                </c:pt>
                <c:pt idx="55">
                  <c:v>60</c:v>
                </c:pt>
                <c:pt idx="56">
                  <c:v>61</c:v>
                </c:pt>
                <c:pt idx="57">
                  <c:v>62</c:v>
                </c:pt>
                <c:pt idx="58">
                  <c:v>63</c:v>
                </c:pt>
                <c:pt idx="59">
                  <c:v>64</c:v>
                </c:pt>
                <c:pt idx="60">
                  <c:v>65</c:v>
                </c:pt>
                <c:pt idx="61">
                  <c:v>66</c:v>
                </c:pt>
                <c:pt idx="62">
                  <c:v>67</c:v>
                </c:pt>
                <c:pt idx="63">
                  <c:v>68</c:v>
                </c:pt>
                <c:pt idx="64">
                  <c:v>69</c:v>
                </c:pt>
                <c:pt idx="65">
                  <c:v>70</c:v>
                </c:pt>
              </c:numCache>
            </c:numRef>
          </c:xVal>
          <c:yVal>
            <c:numRef>
              <c:f>Data_kurver!$N$18:$N$83</c:f>
              <c:numCache>
                <c:formatCode>General</c:formatCode>
                <c:ptCount val="66"/>
                <c:pt idx="0">
                  <c:v>1.9653235172926671E-2</c:v>
                </c:pt>
                <c:pt idx="1">
                  <c:v>2.0973127273133527E-2</c:v>
                </c:pt>
                <c:pt idx="2">
                  <c:v>2.2381662039082678E-2</c:v>
                </c:pt>
                <c:pt idx="3">
                  <c:v>2.388479262572419E-2</c:v>
                </c:pt>
                <c:pt idx="4">
                  <c:v>2.5488871996086581E-2</c:v>
                </c:pt>
                <c:pt idx="5">
                  <c:v>2.7200679771997329E-2</c:v>
                </c:pt>
                <c:pt idx="6">
                  <c:v>2.9027450888071512E-2</c:v>
                </c:pt>
                <c:pt idx="7">
                  <c:v>3.0976906170074456E-2</c:v>
                </c:pt>
                <c:pt idx="8">
                  <c:v>3.3057284966897332E-2</c:v>
                </c:pt>
                <c:pt idx="9">
                  <c:v>3.5277379974064396E-2</c:v>
                </c:pt>
                <c:pt idx="10">
                  <c:v>3.7646574395953022E-2</c:v>
                </c:pt>
                <c:pt idx="11">
                  <c:v>4.0174881603792151E-2</c:v>
                </c:pt>
                <c:pt idx="12">
                  <c:v>4.2872987457053278E-2</c:v>
                </c:pt>
                <c:pt idx="13">
                  <c:v>4.5752295467104694E-2</c:v>
                </c:pt>
                <c:pt idx="14">
                  <c:v>4.8824974994012775E-2</c:v>
                </c:pt>
                <c:pt idx="15">
                  <c:v>5.2104012680193275E-2</c:v>
                </c:pt>
                <c:pt idx="16">
                  <c:v>5.5603267338296652E-2</c:v>
                </c:pt>
                <c:pt idx="17">
                  <c:v>5.9337528525310108E-2</c:v>
                </c:pt>
                <c:pt idx="18">
                  <c:v>6.3322579050439129E-2</c:v>
                </c:pt>
                <c:pt idx="19">
                  <c:v>6.7575261680957538E-2</c:v>
                </c:pt>
                <c:pt idx="20">
                  <c:v>7.211355032795716E-2</c:v>
                </c:pt>
                <c:pt idx="21">
                  <c:v>7.6956626012863127E-2</c:v>
                </c:pt>
                <c:pt idx="22">
                  <c:v>8.2124957935786211E-2</c:v>
                </c:pt>
                <c:pt idx="23">
                  <c:v>8.7640389988346473E-2</c:v>
                </c:pt>
                <c:pt idx="24">
                  <c:v>9.3526233076613979E-2</c:v>
                </c:pt>
                <c:pt idx="25">
                  <c:v>9.9807363644367986E-2</c:v>
                </c:pt>
                <c:pt idx="26">
                  <c:v>0.10651032881308208</c:v>
                </c:pt>
                <c:pt idx="27">
                  <c:v>0.11366345858300822</c:v>
                </c:pt>
                <c:pt idx="28">
                  <c:v>0.12129698556957613</c:v>
                </c:pt>
                <c:pt idx="29">
                  <c:v>0.12944317278117234</c:v>
                </c:pt>
                <c:pt idx="30">
                  <c:v>0.13813644997835037</c:v>
                </c:pt>
                <c:pt idx="31">
                  <c:v>0.14741355919079219</c:v>
                </c:pt>
                <c:pt idx="32">
                  <c:v>0.15731371000704727</c:v>
                </c:pt>
                <c:pt idx="33">
                  <c:v>0.16787874529337837</c:v>
                </c:pt>
                <c:pt idx="34">
                  <c:v>0.17915331804212403</c:v>
                </c:pt>
                <c:pt idx="35">
                  <c:v>0.19118508009702403</c:v>
                </c:pt>
                <c:pt idx="36">
                  <c:v>0.20402488355315387</c:v>
                </c:pt>
                <c:pt idx="37">
                  <c:v>0.2177269956826822</c:v>
                </c:pt>
                <c:pt idx="38">
                  <c:v>0.23234932829483246</c:v>
                </c:pt>
                <c:pt idx="39">
                  <c:v>0.24795368249943597</c:v>
                </c:pt>
                <c:pt idx="40">
                  <c:v>0.26460600990856592</c:v>
                </c:pt>
                <c:pt idx="41">
                  <c:v>0.28237669138021915</c:v>
                </c:pt>
                <c:pt idx="42">
                  <c:v>0.30134083448215093</c:v>
                </c:pt>
                <c:pt idx="43">
                  <c:v>0.32157859093309066</c:v>
                </c:pt>
                <c:pt idx="44">
                  <c:v>0.34317549536300035</c:v>
                </c:pt>
                <c:pt idx="45">
                  <c:v>0.36622282682414148</c:v>
                </c:pt>
                <c:pt idx="46">
                  <c:v>0.39081799458087196</c:v>
                </c:pt>
                <c:pt idx="47">
                  <c:v>0.41706494980870995</c:v>
                </c:pt>
                <c:pt idx="48">
                  <c:v>0.44507462494270533</c:v>
                </c:pt>
                <c:pt idx="49">
                  <c:v>0.47496540253201791</c:v>
                </c:pt>
                <c:pt idx="50">
                  <c:v>0.50686361558231352</c:v>
                </c:pt>
                <c:pt idx="51">
                  <c:v>0.54090408150066616</c:v>
                </c:pt>
                <c:pt idx="52">
                  <c:v>0.57723067189967869</c:v>
                </c:pt>
                <c:pt idx="53">
                  <c:v>0.61599692066909306</c:v>
                </c:pt>
                <c:pt idx="54">
                  <c:v>0.65736667288489614</c:v>
                </c:pt>
                <c:pt idx="55">
                  <c:v>0.70151477729852874</c:v>
                </c:pt>
                <c:pt idx="56">
                  <c:v>0.7486278253329921</c:v>
                </c:pt>
                <c:pt idx="57">
                  <c:v>0.7989049397092155</c:v>
                </c:pt>
                <c:pt idx="58">
                  <c:v>0.85255861603579819</c:v>
                </c:pt>
                <c:pt idx="59">
                  <c:v>0.9098156209191004</c:v>
                </c:pt>
                <c:pt idx="60">
                  <c:v>0.97091795038952577</c:v>
                </c:pt>
                <c:pt idx="61">
                  <c:v>1.036123852694786</c:v>
                </c:pt>
                <c:pt idx="62">
                  <c:v>1.105708919782959</c:v>
                </c:pt>
                <c:pt idx="63">
                  <c:v>1.1799672520884814</c:v>
                </c:pt>
                <c:pt idx="64">
                  <c:v>1.2592127015440411</c:v>
                </c:pt>
                <c:pt idx="65">
                  <c:v>1.3437801980719217</c:v>
                </c:pt>
              </c:numCache>
            </c:numRef>
          </c:yVal>
          <c:smooth val="0"/>
          <c:extLst>
            <c:ext xmlns:c16="http://schemas.microsoft.com/office/drawing/2014/chart" uri="{C3380CC4-5D6E-409C-BE32-E72D297353CC}">
              <c16:uniqueId val="{00000004-9DBD-4765-B7FA-3794ABED1113}"/>
            </c:ext>
          </c:extLst>
        </c:ser>
        <c:ser>
          <c:idx val="6"/>
          <c:order val="2"/>
          <c:tx>
            <c:v>Målinger</c:v>
          </c:tx>
          <c:spPr>
            <a:ln w="19050" cap="rnd">
              <a:noFill/>
              <a:round/>
            </a:ln>
            <a:effectLst/>
          </c:spPr>
          <c:marker>
            <c:symbol val="square"/>
            <c:size val="7"/>
            <c:spPr>
              <a:solidFill>
                <a:schemeClr val="tx2"/>
              </a:solidFill>
              <a:ln w="9525">
                <a:solidFill>
                  <a:schemeClr val="tx2"/>
                </a:solidFill>
              </a:ln>
              <a:effectLst/>
            </c:spPr>
          </c:marker>
          <c:xVal>
            <c:numRef>
              <c:f>Bækken!$B$12:$B$41</c:f>
              <c:numCache>
                <c:formatCode>0</c:formatCode>
                <c:ptCount val="30"/>
              </c:numCache>
            </c:numRef>
          </c:xVal>
          <c:yVal>
            <c:numRef>
              <c:f>Bækken!$F$12:$F$41</c:f>
              <c:numCache>
                <c:formatCode>0.000</c:formatCode>
                <c:ptCount val="30"/>
              </c:numCache>
            </c:numRef>
          </c:yVal>
          <c:smooth val="0"/>
          <c:extLst>
            <c:ext xmlns:c16="http://schemas.microsoft.com/office/drawing/2014/chart" uri="{C3380CC4-5D6E-409C-BE32-E72D297353CC}">
              <c16:uniqueId val="{00000006-9DBD-4765-B7FA-3794ABED1113}"/>
            </c:ext>
          </c:extLst>
        </c:ser>
        <c:dLbls>
          <c:showLegendKey val="0"/>
          <c:showVal val="0"/>
          <c:showCatName val="0"/>
          <c:showSerName val="0"/>
          <c:showPercent val="0"/>
          <c:showBubbleSize val="0"/>
        </c:dLbls>
        <c:axId val="806934392"/>
        <c:axId val="806927504"/>
      </c:scatterChart>
      <c:valAx>
        <c:axId val="806934392"/>
        <c:scaling>
          <c:orientation val="minMax"/>
          <c:max val="70"/>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da-DK" sz="1800"/>
                  <a:t>Vægt, kg</a:t>
                </a:r>
              </a:p>
            </c:rich>
          </c:tx>
          <c:layout>
            <c:manualLayout>
              <c:xMode val="edge"/>
              <c:yMode val="edge"/>
              <c:x val="0.85996078179806079"/>
              <c:y val="0.90584199434819146"/>
            </c:manualLayout>
          </c:layou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27504"/>
        <c:crossesAt val="0"/>
        <c:crossBetween val="midCat"/>
      </c:valAx>
      <c:valAx>
        <c:axId val="806927504"/>
        <c:scaling>
          <c:orientation val="minMax"/>
          <c:max val="2.7"/>
          <c:min val="0"/>
        </c:scaling>
        <c:delete val="0"/>
        <c:axPos val="l"/>
        <c:majorGridlines>
          <c:spPr>
            <a:ln w="9525" cap="flat" cmpd="sng" algn="ctr">
              <a:noFill/>
              <a:round/>
            </a:ln>
            <a:effectLst/>
          </c:spPr>
        </c:majorGridlines>
        <c:title>
          <c:tx>
            <c:rich>
              <a:bodyPr rot="0" spcFirstLastPara="1" vertOverflow="ellipsis" wrap="square" anchor="ctr" anchorCtr="1"/>
              <a:lstStyle/>
              <a:p>
                <a:pPr>
                  <a:defRPr sz="1800" b="0" i="0" u="none" strike="noStrike" kern="1200" baseline="0">
                    <a:solidFill>
                      <a:schemeClr val="tx1">
                        <a:lumMod val="65000"/>
                        <a:lumOff val="35000"/>
                      </a:schemeClr>
                    </a:solidFill>
                    <a:latin typeface="+mn-lt"/>
                    <a:ea typeface="+mn-ea"/>
                    <a:cs typeface="+mn-cs"/>
                  </a:defRPr>
                </a:pPr>
                <a:r>
                  <a:rPr lang="da-DK" sz="1800"/>
                  <a:t>KAP-værdi,</a:t>
                </a:r>
                <a:r>
                  <a:rPr lang="da-DK" sz="1800" baseline="0"/>
                  <a:t> Gy</a:t>
                </a:r>
                <a:r>
                  <a:rPr lang="da-DK" sz="1800" baseline="0">
                    <a:sym typeface="Symbol" panose="05050102010706020507" pitchFamily="18" charset="2"/>
                  </a:rPr>
                  <a:t>cm</a:t>
                </a:r>
                <a:r>
                  <a:rPr lang="da-DK" sz="1800" baseline="30000">
                    <a:sym typeface="Symbol" panose="05050102010706020507" pitchFamily="18" charset="2"/>
                  </a:rPr>
                  <a:t>2</a:t>
                </a:r>
                <a:endParaRPr lang="da-DK" sz="1800" baseline="30000"/>
              </a:p>
            </c:rich>
          </c:tx>
          <c:layout>
            <c:manualLayout>
              <c:xMode val="edge"/>
              <c:yMode val="edge"/>
              <c:x val="3.548098602756191E-2"/>
              <c:y val="3.886567903337533E-2"/>
            </c:manualLayout>
          </c:layout>
          <c:overlay val="0"/>
          <c:spPr>
            <a:noFill/>
            <a:ln>
              <a:noFill/>
            </a:ln>
            <a:effectLst/>
          </c:spPr>
          <c:txPr>
            <a:bodyPr rot="0" spcFirstLastPara="1" vertOverflow="ellipsis"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nb-NO"/>
            </a:p>
          </c:txPr>
        </c:title>
        <c:numFmt formatCode="#,##0.0"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80693439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11009388922203E-2"/>
          <c:y val="0.12130046513065636"/>
          <c:w val="0.90765498512689091"/>
          <c:h val="0.75113838221432827"/>
        </c:manualLayout>
      </c:layout>
      <c:scatterChart>
        <c:scatterStyle val="lineMarker"/>
        <c:varyColors val="0"/>
        <c:ser>
          <c:idx val="1"/>
          <c:order val="0"/>
          <c:tx>
            <c:v>Referencedosis</c:v>
          </c:tx>
          <c:spPr>
            <a:ln w="19050" cap="rnd">
              <a:solidFill>
                <a:schemeClr val="accent2"/>
              </a:solidFill>
              <a:round/>
            </a:ln>
            <a:effectLst/>
          </c:spPr>
          <c:marker>
            <c:symbol val="none"/>
          </c:marker>
          <c:xVal>
            <c:numRef>
              <c:f>Data_kurver!$R$18:$R$33</c:f>
              <c:numCache>
                <c:formatCode>General</c:formatCode>
                <c:ptCount val="1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numCache>
            </c:numRef>
          </c:xVal>
          <c:yVal>
            <c:numRef>
              <c:f>Data_kurver!$T$18:$T$33</c:f>
              <c:numCache>
                <c:formatCode>General</c:formatCode>
                <c:ptCount val="16"/>
                <c:pt idx="0">
                  <c:v>2.157154871176082E-2</c:v>
                </c:pt>
                <c:pt idx="1">
                  <c:v>2.4912638803483645E-2</c:v>
                </c:pt>
                <c:pt idx="2">
                  <c:v>2.8771210655564386E-2</c:v>
                </c:pt>
                <c:pt idx="3">
                  <c:v>3.3227413969133965E-2</c:v>
                </c:pt>
                <c:pt idx="4">
                  <c:v>3.8373812360331536E-2</c:v>
                </c:pt>
                <c:pt idx="5">
                  <c:v>4.4317306078463799E-2</c:v>
                </c:pt>
                <c:pt idx="6">
                  <c:v>5.1181352522652407E-2</c:v>
                </c:pt>
                <c:pt idx="7">
                  <c:v>5.9108530681222751E-2</c:v>
                </c:pt>
                <c:pt idx="8">
                  <c:v>6.8263502762001452E-2</c:v>
                </c:pt>
                <c:pt idx="9">
                  <c:v>7.8836434532082042E-2</c:v>
                </c:pt>
                <c:pt idx="10">
                  <c:v>9.1046945413866251E-2</c:v>
                </c:pt>
                <c:pt idx="11">
                  <c:v>0.10514867038820941</c:v>
                </c:pt>
                <c:pt idx="12">
                  <c:v>0.12143452846386722</c:v>
                </c:pt>
                <c:pt idx="13">
                  <c:v>0.14024280714913651</c:v>
                </c:pt>
                <c:pt idx="14">
                  <c:v>0.16196418931146192</c:v>
                </c:pt>
                <c:pt idx="15">
                  <c:v>0.18704986838592808</c:v>
                </c:pt>
              </c:numCache>
            </c:numRef>
          </c:yVal>
          <c:smooth val="0"/>
          <c:extLst>
            <c:ext xmlns:c16="http://schemas.microsoft.com/office/drawing/2014/chart" uri="{C3380CC4-5D6E-409C-BE32-E72D297353CC}">
              <c16:uniqueId val="{00000001-846B-4094-92AF-9FA81E299424}"/>
            </c:ext>
          </c:extLst>
        </c:ser>
        <c:ser>
          <c:idx val="0"/>
          <c:order val="1"/>
          <c:tx>
            <c:v>Opnåelig dosis</c:v>
          </c:tx>
          <c:spPr>
            <a:ln w="19050" cap="rnd">
              <a:solidFill>
                <a:schemeClr val="accent2"/>
              </a:solidFill>
              <a:prstDash val="dash"/>
              <a:round/>
            </a:ln>
            <a:effectLst/>
          </c:spPr>
          <c:marker>
            <c:symbol val="none"/>
          </c:marker>
          <c:xVal>
            <c:numRef>
              <c:f>Data_kurver!$R$18:$R$33</c:f>
              <c:numCache>
                <c:formatCode>General</c:formatCode>
                <c:ptCount val="1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numCache>
            </c:numRef>
          </c:xVal>
          <c:yVal>
            <c:numRef>
              <c:f>Data_kurver!$S$18:$S$33</c:f>
              <c:numCache>
                <c:formatCode>General</c:formatCode>
                <c:ptCount val="16"/>
                <c:pt idx="0">
                  <c:v>1.0683052695348215E-2</c:v>
                </c:pt>
                <c:pt idx="1">
                  <c:v>1.23376877883919E-2</c:v>
                </c:pt>
                <c:pt idx="2">
                  <c:v>1.4248599562755693E-2</c:v>
                </c:pt>
                <c:pt idx="3">
                  <c:v>1.6455481203761581E-2</c:v>
                </c:pt>
                <c:pt idx="4">
                  <c:v>1.9004173740354662E-2</c:v>
                </c:pt>
                <c:pt idx="5">
                  <c:v>2.194761824838207E-2</c:v>
                </c:pt>
                <c:pt idx="6">
                  <c:v>2.5346955535027856E-2</c:v>
                </c:pt>
                <c:pt idx="7">
                  <c:v>2.9272796146891263E-2</c:v>
                </c:pt>
                <c:pt idx="8">
                  <c:v>3.3806687082134051E-2</c:v>
                </c:pt>
                <c:pt idx="9">
                  <c:v>3.9042805673031103E-2</c:v>
                </c:pt>
                <c:pt idx="10">
                  <c:v>4.5089915824009952E-2</c:v>
                </c:pt>
                <c:pt idx="11">
                  <c:v>5.2073627239875131E-2</c:v>
                </c:pt>
                <c:pt idx="12">
                  <c:v>6.013900457258186E-2</c:v>
                </c:pt>
                <c:pt idx="13">
                  <c:v>6.945358068338188E-2</c:v>
                </c:pt>
                <c:pt idx="14">
                  <c:v>8.0210836611390654E-2</c:v>
                </c:pt>
                <c:pt idx="15">
                  <c:v>9.2634220533983416E-2</c:v>
                </c:pt>
              </c:numCache>
            </c:numRef>
          </c:yVal>
          <c:smooth val="0"/>
          <c:extLst>
            <c:ext xmlns:c16="http://schemas.microsoft.com/office/drawing/2014/chart" uri="{C3380CC4-5D6E-409C-BE32-E72D297353CC}">
              <c16:uniqueId val="{00000000-846B-4094-92AF-9FA81E299424}"/>
            </c:ext>
          </c:extLst>
        </c:ser>
        <c:ser>
          <c:idx val="2"/>
          <c:order val="2"/>
          <c:tx>
            <c:v>Målinger</c:v>
          </c:tx>
          <c:spPr>
            <a:ln w="19050" cap="rnd">
              <a:noFill/>
              <a:round/>
            </a:ln>
            <a:effectLst/>
          </c:spPr>
          <c:marker>
            <c:symbol val="square"/>
            <c:size val="7"/>
            <c:spPr>
              <a:solidFill>
                <a:schemeClr val="tx2"/>
              </a:solidFill>
              <a:ln w="9525">
                <a:solidFill>
                  <a:schemeClr val="tx2"/>
                </a:solidFill>
              </a:ln>
              <a:effectLst/>
            </c:spPr>
          </c:marker>
          <c:xVal>
            <c:numRef>
              <c:f>'Bækken og hofter'!$B$12:$B$41</c:f>
              <c:numCache>
                <c:formatCode>0</c:formatCode>
                <c:ptCount val="30"/>
              </c:numCache>
            </c:numRef>
          </c:xVal>
          <c:yVal>
            <c:numRef>
              <c:f>'Bækken og hofter'!$F$12:$F$41</c:f>
              <c:numCache>
                <c:formatCode>0.000</c:formatCode>
                <c:ptCount val="30"/>
              </c:numCache>
            </c:numRef>
          </c:yVal>
          <c:smooth val="0"/>
          <c:extLst>
            <c:ext xmlns:c16="http://schemas.microsoft.com/office/drawing/2014/chart" uri="{C3380CC4-5D6E-409C-BE32-E72D297353CC}">
              <c16:uniqueId val="{00000002-846B-4094-92AF-9FA81E299424}"/>
            </c:ext>
          </c:extLst>
        </c:ser>
        <c:dLbls>
          <c:showLegendKey val="0"/>
          <c:showVal val="0"/>
          <c:showCatName val="0"/>
          <c:showSerName val="0"/>
          <c:showPercent val="0"/>
          <c:showBubbleSize val="0"/>
        </c:dLbls>
        <c:axId val="475424296"/>
        <c:axId val="475418720"/>
      </c:scatterChart>
      <c:valAx>
        <c:axId val="475424296"/>
        <c:scaling>
          <c:orientation val="minMax"/>
          <c:max val="21"/>
          <c:min val="4"/>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sz="1800"/>
                  <a:t>Vægt, kg</a:t>
                </a:r>
              </a:p>
            </c:rich>
          </c:tx>
          <c:layout>
            <c:manualLayout>
              <c:xMode val="edge"/>
              <c:yMode val="edge"/>
              <c:x val="0.88117311562506218"/>
              <c:y val="0.9188138079545460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475418720"/>
        <c:crosses val="autoZero"/>
        <c:crossBetween val="midCat"/>
        <c:majorUnit val="4"/>
      </c:valAx>
      <c:valAx>
        <c:axId val="475418720"/>
        <c:scaling>
          <c:orientation val="minMax"/>
        </c:scaling>
        <c:delete val="0"/>
        <c:axPos val="l"/>
        <c:title>
          <c:tx>
            <c:rich>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r>
                  <a:rPr lang="da-DK" sz="1800" b="0" i="0" baseline="0">
                    <a:effectLst/>
                  </a:rPr>
                  <a:t>KAP-værdi, Gy</a:t>
                </a:r>
                <a:r>
                  <a:rPr lang="da-DK" sz="1800" b="0" i="0" baseline="0">
                    <a:effectLst/>
                    <a:sym typeface="Symbol" panose="05050102010706020507" pitchFamily="18" charset="2"/>
                  </a:rPr>
                  <a:t></a:t>
                </a:r>
                <a:r>
                  <a:rPr lang="da-DK" sz="1800" b="0" i="0" baseline="0">
                    <a:effectLst/>
                  </a:rPr>
                  <a:t>cm</a:t>
                </a:r>
                <a:r>
                  <a:rPr lang="da-DK" sz="1800" b="0" i="0" baseline="30000">
                    <a:effectLst/>
                  </a:rPr>
                  <a:t>2</a:t>
                </a:r>
                <a:endParaRPr lang="da-DK">
                  <a:effectLst/>
                </a:endParaRPr>
              </a:p>
            </c:rich>
          </c:tx>
          <c:layout>
            <c:manualLayout>
              <c:xMode val="edge"/>
              <c:yMode val="edge"/>
              <c:x val="3.8210292645066674E-2"/>
              <c:y val="4.3830207662118724E-2"/>
            </c:manualLayout>
          </c:layout>
          <c:overlay val="0"/>
          <c:spPr>
            <a:noFill/>
            <a:ln>
              <a:noFill/>
            </a:ln>
            <a:effectLst/>
          </c:spPr>
          <c:txPr>
            <a:bodyPr rot="0" spcFirstLastPara="1" vertOverflow="ellipsis"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ysClr val="windowText" lastClr="000000">
                      <a:lumMod val="65000"/>
                      <a:lumOff val="35000"/>
                    </a:sysClr>
                  </a:solidFill>
                  <a:latin typeface="+mn-lt"/>
                  <a:ea typeface="+mn-ea"/>
                  <a:cs typeface="+mn-cs"/>
                </a:defRPr>
              </a:pPr>
              <a:endParaRPr lang="nb-NO"/>
            </a:p>
          </c:txPr>
        </c:title>
        <c:numFmt formatCode="General"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nb-NO"/>
          </a:p>
        </c:txPr>
        <c:crossAx val="475424296"/>
        <c:crosses val="autoZero"/>
        <c:crossBetween val="midCat"/>
        <c:majorUnit val="2.0000000000000004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33"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33"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33"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33"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0.14794</cdr:x>
      <cdr:y>0.59267</cdr:y>
    </cdr:from>
    <cdr:to>
      <cdr:x>0.24077</cdr:x>
      <cdr:y>0.65212</cdr:y>
    </cdr:to>
    <cdr:sp macro="" textlink="">
      <cdr:nvSpPr>
        <cdr:cNvPr id="2" name="Tekstfelt 1"/>
        <cdr:cNvSpPr txBox="1"/>
      </cdr:nvSpPr>
      <cdr:spPr>
        <a:xfrm xmlns:a="http://schemas.openxmlformats.org/drawingml/2006/main">
          <a:off x="1376782" y="3604581"/>
          <a:ext cx="863936" cy="36156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a-DK" sz="1600">
              <a:solidFill>
                <a:schemeClr val="tx1">
                  <a:lumMod val="65000"/>
                  <a:lumOff val="35000"/>
                </a:schemeClr>
              </a:solidFill>
            </a:rPr>
            <a:t>Liggende</a:t>
          </a:r>
        </a:p>
      </cdr:txBody>
    </cdr:sp>
  </cdr:relSizeAnchor>
  <cdr:relSizeAnchor xmlns:cdr="http://schemas.openxmlformats.org/drawingml/2006/chartDrawing">
    <cdr:from>
      <cdr:x>0.58389</cdr:x>
      <cdr:y>0.44288</cdr:y>
    </cdr:from>
    <cdr:to>
      <cdr:x>0.74748</cdr:x>
      <cdr:y>0.59322</cdr:y>
    </cdr:to>
    <cdr:sp macro="" textlink="">
      <cdr:nvSpPr>
        <cdr:cNvPr id="3" name="Tekstfelt 2"/>
        <cdr:cNvSpPr txBox="1"/>
      </cdr:nvSpPr>
      <cdr:spPr>
        <a:xfrm xmlns:a="http://schemas.openxmlformats.org/drawingml/2006/main">
          <a:off x="5433935" y="2693546"/>
          <a:ext cx="152243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a-DK" sz="1600">
              <a:solidFill>
                <a:schemeClr val="tx1">
                  <a:lumMod val="65000"/>
                  <a:lumOff val="35000"/>
                </a:schemeClr>
              </a:solidFill>
            </a:rPr>
            <a:t>Sittende</a:t>
          </a:r>
          <a:r>
            <a:rPr lang="da-DK" sz="1600" baseline="0">
              <a:solidFill>
                <a:schemeClr val="tx1">
                  <a:lumMod val="65000"/>
                  <a:lumOff val="35000"/>
                </a:schemeClr>
              </a:solidFill>
            </a:rPr>
            <a:t> / Stående</a:t>
          </a:r>
          <a:endParaRPr lang="da-DK" sz="1600">
            <a:solidFill>
              <a:schemeClr val="tx1">
                <a:lumMod val="65000"/>
                <a:lumOff val="35000"/>
              </a:schemeClr>
            </a:solidFill>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5827" cy="6073083"/>
    <xdr:graphicFrame macro="">
      <xdr:nvGraphicFramePr>
        <xdr:cNvPr id="2" name="Diagram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E41"/>
  <sheetViews>
    <sheetView topLeftCell="A7" workbookViewId="0">
      <selection activeCell="A22" sqref="A22:B41"/>
    </sheetView>
  </sheetViews>
  <sheetFormatPr baseColWidth="10" defaultColWidth="9.140625" defaultRowHeight="15" x14ac:dyDescent="0.25"/>
  <cols>
    <col min="1" max="1" width="44" style="6" customWidth="1"/>
    <col min="2" max="2" width="40.7109375" style="6" customWidth="1"/>
    <col min="3" max="3" width="11.7109375" style="6" bestFit="1" customWidth="1"/>
    <col min="4" max="4" width="26.7109375" style="6" bestFit="1" customWidth="1"/>
    <col min="5" max="16384" width="9.140625" style="6"/>
  </cols>
  <sheetData>
    <row r="1" spans="1:5" ht="54" customHeight="1" thickBot="1" x14ac:dyDescent="0.45">
      <c r="A1" s="38" t="s">
        <v>58</v>
      </c>
      <c r="B1" s="39"/>
    </row>
    <row r="2" spans="1:5" ht="39" customHeight="1" x14ac:dyDescent="0.35">
      <c r="A2" s="32" t="s">
        <v>28</v>
      </c>
      <c r="B2" s="33"/>
    </row>
    <row r="3" spans="1:5" s="8" customFormat="1" x14ac:dyDescent="0.25">
      <c r="A3" s="7" t="s">
        <v>17</v>
      </c>
      <c r="B3" s="17"/>
      <c r="E3" s="6"/>
    </row>
    <row r="4" spans="1:5" x14ac:dyDescent="0.25">
      <c r="A4" s="7" t="s">
        <v>18</v>
      </c>
      <c r="B4" s="18"/>
      <c r="C4" s="9"/>
      <c r="D4" s="9"/>
    </row>
    <row r="5" spans="1:5" x14ac:dyDescent="0.25">
      <c r="A5" s="7" t="s">
        <v>55</v>
      </c>
      <c r="B5" s="18"/>
    </row>
    <row r="6" spans="1:5" x14ac:dyDescent="0.25">
      <c r="A6" s="7" t="s">
        <v>19</v>
      </c>
      <c r="B6" s="17"/>
    </row>
    <row r="7" spans="1:5" x14ac:dyDescent="0.25">
      <c r="A7" s="7" t="s">
        <v>56</v>
      </c>
      <c r="B7" s="17"/>
    </row>
    <row r="8" spans="1:5" x14ac:dyDescent="0.25">
      <c r="A8" s="7" t="s">
        <v>21</v>
      </c>
      <c r="B8" s="18" t="s">
        <v>24</v>
      </c>
    </row>
    <row r="9" spans="1:5" x14ac:dyDescent="0.25">
      <c r="A9" s="7" t="s">
        <v>20</v>
      </c>
      <c r="B9" s="18"/>
    </row>
    <row r="10" spans="1:5" ht="15" customHeight="1" x14ac:dyDescent="0.25">
      <c r="A10" s="7" t="s">
        <v>57</v>
      </c>
      <c r="B10" s="18"/>
    </row>
    <row r="11" spans="1:5" ht="15" customHeight="1" x14ac:dyDescent="0.25">
      <c r="A11" s="7" t="s">
        <v>22</v>
      </c>
      <c r="B11" s="18"/>
    </row>
    <row r="12" spans="1:5" ht="15.75" thickBot="1" x14ac:dyDescent="0.3">
      <c r="A12" s="15" t="s">
        <v>23</v>
      </c>
      <c r="B12" s="19"/>
    </row>
    <row r="13" spans="1:5" x14ac:dyDescent="0.25">
      <c r="A13" s="40" t="s">
        <v>0</v>
      </c>
      <c r="B13" s="41"/>
    </row>
    <row r="14" spans="1:5" ht="15.75" thickBot="1" x14ac:dyDescent="0.3">
      <c r="A14" s="42"/>
      <c r="B14" s="43"/>
    </row>
    <row r="15" spans="1:5" x14ac:dyDescent="0.25">
      <c r="A15" s="34"/>
      <c r="B15" s="35"/>
    </row>
    <row r="16" spans="1:5" x14ac:dyDescent="0.25">
      <c r="A16" s="34"/>
      <c r="B16" s="35"/>
    </row>
    <row r="17" spans="1:2" x14ac:dyDescent="0.25">
      <c r="A17" s="34"/>
      <c r="B17" s="35"/>
    </row>
    <row r="18" spans="1:2" x14ac:dyDescent="0.25">
      <c r="A18" s="34"/>
      <c r="B18" s="35"/>
    </row>
    <row r="19" spans="1:2" x14ac:dyDescent="0.25">
      <c r="A19" s="34"/>
      <c r="B19" s="35"/>
    </row>
    <row r="20" spans="1:2" x14ac:dyDescent="0.25">
      <c r="A20" s="34"/>
      <c r="B20" s="35"/>
    </row>
    <row r="21" spans="1:2" ht="15.75" thickBot="1" x14ac:dyDescent="0.3">
      <c r="A21" s="36"/>
      <c r="B21" s="37"/>
    </row>
    <row r="22" spans="1:2" x14ac:dyDescent="0.25">
      <c r="A22" s="44" t="s">
        <v>59</v>
      </c>
      <c r="B22" s="45"/>
    </row>
    <row r="23" spans="1:2" x14ac:dyDescent="0.25">
      <c r="A23" s="46"/>
      <c r="B23" s="47"/>
    </row>
    <row r="24" spans="1:2" x14ac:dyDescent="0.25">
      <c r="A24" s="46"/>
      <c r="B24" s="47"/>
    </row>
    <row r="25" spans="1:2" x14ac:dyDescent="0.25">
      <c r="A25" s="46"/>
      <c r="B25" s="47"/>
    </row>
    <row r="26" spans="1:2" x14ac:dyDescent="0.25">
      <c r="A26" s="46"/>
      <c r="B26" s="47"/>
    </row>
    <row r="27" spans="1:2" x14ac:dyDescent="0.25">
      <c r="A27" s="46"/>
      <c r="B27" s="47"/>
    </row>
    <row r="28" spans="1:2" x14ac:dyDescent="0.25">
      <c r="A28" s="46"/>
      <c r="B28" s="47"/>
    </row>
    <row r="29" spans="1:2" x14ac:dyDescent="0.25">
      <c r="A29" s="46"/>
      <c r="B29" s="47"/>
    </row>
    <row r="30" spans="1:2" x14ac:dyDescent="0.25">
      <c r="A30" s="46"/>
      <c r="B30" s="47"/>
    </row>
    <row r="31" spans="1:2" x14ac:dyDescent="0.25">
      <c r="A31" s="46"/>
      <c r="B31" s="47"/>
    </row>
    <row r="32" spans="1:2" x14ac:dyDescent="0.25">
      <c r="A32" s="46"/>
      <c r="B32" s="47"/>
    </row>
    <row r="33" spans="1:2" x14ac:dyDescent="0.25">
      <c r="A33" s="46"/>
      <c r="B33" s="47"/>
    </row>
    <row r="34" spans="1:2" x14ac:dyDescent="0.25">
      <c r="A34" s="46"/>
      <c r="B34" s="47"/>
    </row>
    <row r="35" spans="1:2" x14ac:dyDescent="0.25">
      <c r="A35" s="46"/>
      <c r="B35" s="47"/>
    </row>
    <row r="36" spans="1:2" x14ac:dyDescent="0.25">
      <c r="A36" s="46"/>
      <c r="B36" s="47"/>
    </row>
    <row r="37" spans="1:2" x14ac:dyDescent="0.25">
      <c r="A37" s="46"/>
      <c r="B37" s="47"/>
    </row>
    <row r="38" spans="1:2" x14ac:dyDescent="0.25">
      <c r="A38" s="46"/>
      <c r="B38" s="47"/>
    </row>
    <row r="39" spans="1:2" x14ac:dyDescent="0.25">
      <c r="A39" s="46"/>
      <c r="B39" s="47"/>
    </row>
    <row r="40" spans="1:2" x14ac:dyDescent="0.25">
      <c r="A40" s="46"/>
      <c r="B40" s="47"/>
    </row>
    <row r="41" spans="1:2" ht="15.75" thickBot="1" x14ac:dyDescent="0.3">
      <c r="A41" s="48"/>
      <c r="B41" s="49"/>
    </row>
  </sheetData>
  <sheetProtection formatCells="0" formatColumns="0" formatRows="0" insertColumns="0" insertRows="0" insertHyperlinks="0"/>
  <mergeCells count="5">
    <mergeCell ref="A2:B2"/>
    <mergeCell ref="A15:B21"/>
    <mergeCell ref="A1:B1"/>
    <mergeCell ref="A13:B14"/>
    <mergeCell ref="A22:B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
  <sheetViews>
    <sheetView workbookViewId="0">
      <selection activeCell="I3" sqref="I3"/>
    </sheetView>
  </sheetViews>
  <sheetFormatPr baseColWidth="10" defaultColWidth="9.140625" defaultRowHeight="15" x14ac:dyDescent="0.25"/>
  <cols>
    <col min="1" max="1" width="10.7109375" style="4" customWidth="1"/>
    <col min="2" max="2" width="9.5703125" style="4" customWidth="1"/>
    <col min="3" max="3" width="12.140625" style="4" customWidth="1"/>
    <col min="4" max="4" width="13.7109375" style="4" customWidth="1"/>
    <col min="5" max="5" width="16.7109375" style="4" customWidth="1"/>
    <col min="6" max="6" width="12.7109375" style="4" customWidth="1"/>
    <col min="7" max="7" width="18" style="4" customWidth="1"/>
    <col min="8" max="8" width="15.7109375" style="4" customWidth="1"/>
    <col min="9" max="9" width="7.140625" style="4" customWidth="1"/>
    <col min="10" max="10" width="45.140625" style="4" bestFit="1" customWidth="1"/>
    <col min="11" max="11" width="9.140625" style="4"/>
    <col min="12" max="12" width="16.85546875" style="4" customWidth="1"/>
    <col min="13" max="13" width="12.7109375" style="4" bestFit="1" customWidth="1"/>
    <col min="14" max="16384" width="9.140625" style="4"/>
  </cols>
  <sheetData>
    <row r="1" spans="1:13" ht="15" customHeight="1" x14ac:dyDescent="0.25">
      <c r="A1" s="53" t="s">
        <v>29</v>
      </c>
      <c r="B1" s="54"/>
      <c r="C1" s="54"/>
      <c r="D1" s="54"/>
      <c r="E1" s="54"/>
      <c r="F1" s="54"/>
      <c r="G1" s="54"/>
      <c r="H1" s="54"/>
      <c r="I1" s="54"/>
      <c r="J1" s="55"/>
    </row>
    <row r="2" spans="1:13" ht="15" customHeight="1" thickBot="1" x14ac:dyDescent="0.3">
      <c r="A2" s="96"/>
      <c r="B2" s="97"/>
      <c r="C2" s="97"/>
      <c r="D2" s="97"/>
      <c r="E2" s="97"/>
      <c r="F2" s="97"/>
      <c r="G2" s="97"/>
      <c r="H2" s="97"/>
      <c r="I2" s="97"/>
      <c r="J2" s="98"/>
    </row>
    <row r="3" spans="1:13" ht="15" customHeight="1" thickBot="1" x14ac:dyDescent="0.3">
      <c r="A3" s="92" t="s">
        <v>84</v>
      </c>
      <c r="B3" s="93"/>
      <c r="C3" s="93"/>
      <c r="D3" s="93"/>
      <c r="E3" s="93"/>
      <c r="F3" s="93"/>
      <c r="G3" s="93"/>
      <c r="H3" s="94"/>
      <c r="I3" s="93" t="s">
        <v>85</v>
      </c>
      <c r="J3" s="95"/>
    </row>
    <row r="4" spans="1:13" ht="15" customHeight="1" x14ac:dyDescent="0.25">
      <c r="A4" s="12" t="s">
        <v>63</v>
      </c>
      <c r="B4" s="12"/>
      <c r="C4" s="12"/>
      <c r="D4" s="12"/>
      <c r="E4" s="13"/>
      <c r="F4" s="62"/>
      <c r="G4" s="63"/>
      <c r="H4" s="63"/>
      <c r="I4" s="63"/>
      <c r="J4" s="64"/>
    </row>
    <row r="5" spans="1:13" ht="15" customHeight="1" x14ac:dyDescent="0.25">
      <c r="A5" s="21" t="s">
        <v>70</v>
      </c>
      <c r="B5" s="21"/>
      <c r="C5" s="21"/>
      <c r="D5" s="21"/>
      <c r="E5" s="11"/>
      <c r="F5" s="65" t="s">
        <v>39</v>
      </c>
      <c r="G5" s="51"/>
      <c r="H5" s="51"/>
      <c r="I5" s="51"/>
      <c r="J5" s="52"/>
    </row>
    <row r="6" spans="1:13" ht="15" customHeight="1" x14ac:dyDescent="0.25">
      <c r="A6" s="21" t="s">
        <v>11</v>
      </c>
      <c r="B6" s="21"/>
      <c r="C6" s="21"/>
      <c r="D6" s="21"/>
      <c r="E6" s="11"/>
      <c r="F6" s="50"/>
      <c r="G6" s="51"/>
      <c r="H6" s="51"/>
      <c r="I6" s="51"/>
      <c r="J6" s="52"/>
    </row>
    <row r="7" spans="1:13" ht="15" customHeight="1" x14ac:dyDescent="0.25">
      <c r="A7" s="21" t="s">
        <v>13</v>
      </c>
      <c r="B7" s="21"/>
      <c r="C7" s="21"/>
      <c r="D7" s="21"/>
      <c r="E7" s="11"/>
      <c r="F7" s="50"/>
      <c r="G7" s="51"/>
      <c r="H7" s="51"/>
      <c r="I7" s="51"/>
      <c r="J7" s="52"/>
    </row>
    <row r="8" spans="1:13" ht="15" customHeight="1" x14ac:dyDescent="0.25">
      <c r="A8" s="21" t="s">
        <v>1</v>
      </c>
      <c r="B8" s="21"/>
      <c r="C8" s="21"/>
      <c r="D8" s="21"/>
      <c r="E8" s="11"/>
      <c r="F8" s="65"/>
      <c r="G8" s="51"/>
      <c r="H8" s="51"/>
      <c r="I8" s="51"/>
      <c r="J8" s="52"/>
    </row>
    <row r="9" spans="1:13" ht="15" customHeight="1" x14ac:dyDescent="0.25">
      <c r="A9" s="21" t="s">
        <v>12</v>
      </c>
      <c r="B9" s="21"/>
      <c r="C9" s="21"/>
      <c r="D9" s="21"/>
      <c r="E9" s="11"/>
      <c r="F9" s="65"/>
      <c r="G9" s="51"/>
      <c r="H9" s="51"/>
      <c r="I9" s="51"/>
      <c r="J9" s="52"/>
    </row>
    <row r="10" spans="1:13" ht="15" customHeight="1" x14ac:dyDescent="0.25">
      <c r="A10" s="77"/>
      <c r="B10" s="78"/>
      <c r="C10" s="78"/>
      <c r="D10" s="78"/>
      <c r="E10" s="78"/>
      <c r="F10" s="78"/>
      <c r="G10" s="78"/>
      <c r="H10" s="78"/>
      <c r="I10" s="78"/>
      <c r="J10" s="79"/>
    </row>
    <row r="11" spans="1:13" ht="18" customHeight="1" x14ac:dyDescent="0.25">
      <c r="A11" s="14" t="s">
        <v>68</v>
      </c>
      <c r="B11" s="14" t="s">
        <v>67</v>
      </c>
      <c r="C11" s="14" t="s">
        <v>72</v>
      </c>
      <c r="D11" s="14" t="s">
        <v>25</v>
      </c>
      <c r="E11" s="14" t="s">
        <v>64</v>
      </c>
      <c r="F11" s="14" t="s">
        <v>44</v>
      </c>
      <c r="G11" s="14" t="s">
        <v>83</v>
      </c>
      <c r="H11" s="14" t="s">
        <v>66</v>
      </c>
      <c r="I11" s="14" t="s">
        <v>2</v>
      </c>
      <c r="J11" s="14" t="s">
        <v>82</v>
      </c>
      <c r="L11" s="66" t="s">
        <v>74</v>
      </c>
      <c r="M11" s="67"/>
    </row>
    <row r="12" spans="1:13" ht="15" customHeight="1" x14ac:dyDescent="0.25">
      <c r="A12" s="1"/>
      <c r="B12" s="25"/>
      <c r="C12" s="2"/>
      <c r="D12" s="3"/>
      <c r="E12" s="25"/>
      <c r="F12" s="28"/>
      <c r="G12" s="20"/>
      <c r="H12" s="16"/>
      <c r="I12" s="16"/>
      <c r="J12" s="2"/>
      <c r="L12" s="14" t="s">
        <v>81</v>
      </c>
      <c r="M12" s="14" t="s">
        <v>44</v>
      </c>
    </row>
    <row r="13" spans="1:13" x14ac:dyDescent="0.25">
      <c r="A13" s="1"/>
      <c r="B13" s="25"/>
      <c r="C13" s="2"/>
      <c r="D13" s="3"/>
      <c r="E13" s="25"/>
      <c r="F13" s="28"/>
      <c r="G13" s="20"/>
      <c r="H13" s="16"/>
      <c r="I13" s="16"/>
      <c r="J13" s="16"/>
      <c r="L13" s="2" t="s">
        <v>60</v>
      </c>
      <c r="M13" s="29">
        <v>1.2999999999999999E-2</v>
      </c>
    </row>
    <row r="14" spans="1:13" x14ac:dyDescent="0.25">
      <c r="A14" s="1"/>
      <c r="B14" s="25"/>
      <c r="C14" s="2"/>
      <c r="D14" s="3"/>
      <c r="E14" s="25"/>
      <c r="F14" s="28"/>
      <c r="G14" s="20"/>
      <c r="H14" s="16"/>
      <c r="I14" s="16"/>
      <c r="J14" s="2"/>
      <c r="L14" s="2" t="s">
        <v>40</v>
      </c>
      <c r="M14" s="30">
        <v>0.03</v>
      </c>
    </row>
    <row r="15" spans="1:13" x14ac:dyDescent="0.25">
      <c r="A15" s="1"/>
      <c r="B15" s="25"/>
      <c r="C15" s="2"/>
      <c r="D15" s="3"/>
      <c r="E15" s="25"/>
      <c r="F15" s="28"/>
      <c r="G15" s="20"/>
      <c r="H15" s="16"/>
      <c r="I15" s="16"/>
      <c r="J15" s="2"/>
    </row>
    <row r="16" spans="1:13" x14ac:dyDescent="0.25">
      <c r="A16" s="1"/>
      <c r="B16" s="25"/>
      <c r="C16" s="2"/>
      <c r="D16" s="3"/>
      <c r="E16" s="25"/>
      <c r="F16" s="28"/>
      <c r="G16" s="20"/>
      <c r="H16" s="16"/>
      <c r="I16" s="16"/>
      <c r="J16" s="2"/>
    </row>
    <row r="17" spans="1:10" x14ac:dyDescent="0.25">
      <c r="A17" s="1"/>
      <c r="B17" s="25"/>
      <c r="C17" s="2"/>
      <c r="D17" s="3"/>
      <c r="E17" s="25"/>
      <c r="F17" s="28"/>
      <c r="G17" s="20"/>
      <c r="H17" s="16"/>
      <c r="I17" s="16"/>
      <c r="J17" s="2"/>
    </row>
    <row r="18" spans="1:10" x14ac:dyDescent="0.25">
      <c r="A18" s="1"/>
      <c r="B18" s="25"/>
      <c r="C18" s="2"/>
      <c r="D18" s="3"/>
      <c r="E18" s="25"/>
      <c r="F18" s="28"/>
      <c r="G18" s="20"/>
      <c r="H18" s="16"/>
      <c r="I18" s="16"/>
      <c r="J18" s="2"/>
    </row>
    <row r="19" spans="1:10" x14ac:dyDescent="0.25">
      <c r="A19" s="1"/>
      <c r="B19" s="25"/>
      <c r="C19" s="2"/>
      <c r="D19" s="3"/>
      <c r="E19" s="25"/>
      <c r="F19" s="28"/>
      <c r="G19" s="20"/>
      <c r="H19" s="16"/>
      <c r="I19" s="16"/>
      <c r="J19" s="2"/>
    </row>
    <row r="20" spans="1:10" x14ac:dyDescent="0.25">
      <c r="A20" s="1"/>
      <c r="B20" s="25"/>
      <c r="C20" s="2"/>
      <c r="D20" s="3"/>
      <c r="E20" s="25"/>
      <c r="F20" s="28"/>
      <c r="G20" s="20"/>
      <c r="H20" s="16"/>
      <c r="I20" s="16"/>
      <c r="J20" s="2"/>
    </row>
    <row r="21" spans="1:10" x14ac:dyDescent="0.25">
      <c r="A21" s="1"/>
      <c r="B21" s="25"/>
      <c r="C21" s="2"/>
      <c r="D21" s="3"/>
      <c r="E21" s="25"/>
      <c r="F21" s="28"/>
      <c r="G21" s="20"/>
      <c r="H21" s="16"/>
      <c r="I21" s="16"/>
      <c r="J21" s="2"/>
    </row>
    <row r="22" spans="1:10" x14ac:dyDescent="0.25">
      <c r="A22" s="1"/>
      <c r="B22" s="25"/>
      <c r="C22" s="2"/>
      <c r="D22" s="3"/>
      <c r="E22" s="25"/>
      <c r="F22" s="28"/>
      <c r="G22" s="20"/>
      <c r="H22" s="16"/>
      <c r="I22" s="16"/>
      <c r="J22" s="2"/>
    </row>
    <row r="23" spans="1:10" x14ac:dyDescent="0.25">
      <c r="A23" s="1"/>
      <c r="B23" s="25"/>
      <c r="C23" s="2"/>
      <c r="D23" s="3"/>
      <c r="E23" s="25"/>
      <c r="F23" s="28"/>
      <c r="G23" s="20"/>
      <c r="H23" s="16"/>
      <c r="I23" s="16"/>
      <c r="J23" s="2"/>
    </row>
    <row r="24" spans="1:10" x14ac:dyDescent="0.25">
      <c r="A24" s="1"/>
      <c r="B24" s="25"/>
      <c r="C24" s="2"/>
      <c r="D24" s="3"/>
      <c r="E24" s="25"/>
      <c r="F24" s="28"/>
      <c r="G24" s="20"/>
      <c r="H24" s="16"/>
      <c r="I24" s="16"/>
      <c r="J24" s="2"/>
    </row>
    <row r="25" spans="1:10" x14ac:dyDescent="0.25">
      <c r="A25" s="1"/>
      <c r="B25" s="25"/>
      <c r="C25" s="2"/>
      <c r="D25" s="3"/>
      <c r="E25" s="25"/>
      <c r="F25" s="28"/>
      <c r="G25" s="20"/>
      <c r="H25" s="16"/>
      <c r="I25" s="16"/>
      <c r="J25" s="2"/>
    </row>
    <row r="26" spans="1:10" x14ac:dyDescent="0.25">
      <c r="A26" s="1"/>
      <c r="B26" s="25"/>
      <c r="C26" s="2"/>
      <c r="D26" s="3"/>
      <c r="E26" s="25"/>
      <c r="F26" s="28"/>
      <c r="G26" s="20"/>
      <c r="H26" s="16"/>
      <c r="I26" s="16"/>
      <c r="J26" s="2"/>
    </row>
    <row r="27" spans="1:10" x14ac:dyDescent="0.25">
      <c r="A27" s="1"/>
      <c r="B27" s="25"/>
      <c r="C27" s="2"/>
      <c r="D27" s="3"/>
      <c r="E27" s="25"/>
      <c r="F27" s="28"/>
      <c r="G27" s="20"/>
      <c r="H27" s="16"/>
      <c r="I27" s="16"/>
      <c r="J27" s="2"/>
    </row>
    <row r="28" spans="1:10" x14ac:dyDescent="0.25">
      <c r="A28" s="1"/>
      <c r="B28" s="25"/>
      <c r="C28" s="2"/>
      <c r="D28" s="3"/>
      <c r="E28" s="25"/>
      <c r="F28" s="28"/>
      <c r="G28" s="20"/>
      <c r="H28" s="16"/>
      <c r="I28" s="16"/>
      <c r="J28" s="2"/>
    </row>
    <row r="29" spans="1:10" x14ac:dyDescent="0.25">
      <c r="A29" s="1"/>
      <c r="B29" s="25"/>
      <c r="C29" s="2"/>
      <c r="D29" s="3"/>
      <c r="E29" s="25"/>
      <c r="F29" s="28"/>
      <c r="G29" s="20"/>
      <c r="H29" s="16"/>
      <c r="I29" s="16"/>
      <c r="J29" s="2"/>
    </row>
    <row r="30" spans="1:10" x14ac:dyDescent="0.25">
      <c r="A30" s="1"/>
      <c r="B30" s="25"/>
      <c r="C30" s="2"/>
      <c r="D30" s="3"/>
      <c r="E30" s="25"/>
      <c r="F30" s="28"/>
      <c r="G30" s="20"/>
      <c r="H30" s="16"/>
      <c r="I30" s="16"/>
      <c r="J30" s="2"/>
    </row>
    <row r="31" spans="1:10" x14ac:dyDescent="0.25">
      <c r="A31" s="1"/>
      <c r="B31" s="25"/>
      <c r="C31" s="2"/>
      <c r="D31" s="3"/>
      <c r="E31" s="25"/>
      <c r="F31" s="28"/>
      <c r="G31" s="20"/>
      <c r="H31" s="16"/>
      <c r="I31" s="16"/>
      <c r="J31" s="2"/>
    </row>
    <row r="32" spans="1:10" x14ac:dyDescent="0.25">
      <c r="A32" s="1"/>
      <c r="B32" s="25"/>
      <c r="C32" s="2"/>
      <c r="D32" s="3"/>
      <c r="E32" s="25"/>
      <c r="F32" s="28"/>
      <c r="G32" s="20"/>
      <c r="H32" s="16"/>
      <c r="I32" s="16"/>
      <c r="J32" s="2"/>
    </row>
    <row r="33" spans="1:16" x14ac:dyDescent="0.25">
      <c r="A33" s="1"/>
      <c r="B33" s="25"/>
      <c r="C33" s="2"/>
      <c r="D33" s="3"/>
      <c r="E33" s="25"/>
      <c r="F33" s="28"/>
      <c r="G33" s="20"/>
      <c r="H33" s="16"/>
      <c r="I33" s="16"/>
      <c r="J33" s="2"/>
    </row>
    <row r="34" spans="1:16" x14ac:dyDescent="0.25">
      <c r="A34" s="1"/>
      <c r="B34" s="25"/>
      <c r="C34" s="2"/>
      <c r="D34" s="3"/>
      <c r="E34" s="25"/>
      <c r="F34" s="28"/>
      <c r="G34" s="20"/>
      <c r="H34" s="16"/>
      <c r="I34" s="16"/>
      <c r="J34" s="2"/>
    </row>
    <row r="35" spans="1:16" x14ac:dyDescent="0.25">
      <c r="A35" s="1"/>
      <c r="B35" s="25"/>
      <c r="C35" s="2"/>
      <c r="D35" s="3"/>
      <c r="E35" s="25"/>
      <c r="F35" s="28"/>
      <c r="G35" s="20"/>
      <c r="H35" s="16"/>
      <c r="I35" s="16"/>
      <c r="J35" s="2"/>
    </row>
    <row r="36" spans="1:16" x14ac:dyDescent="0.25">
      <c r="A36" s="1"/>
      <c r="B36" s="25"/>
      <c r="C36" s="2"/>
      <c r="D36" s="3"/>
      <c r="E36" s="25"/>
      <c r="F36" s="28"/>
      <c r="G36" s="20"/>
      <c r="H36" s="16"/>
      <c r="I36" s="16"/>
      <c r="J36" s="2"/>
    </row>
    <row r="37" spans="1:16" x14ac:dyDescent="0.25">
      <c r="A37" s="1"/>
      <c r="B37" s="25"/>
      <c r="C37" s="2"/>
      <c r="D37" s="3"/>
      <c r="E37" s="25"/>
      <c r="F37" s="28"/>
      <c r="G37" s="20"/>
      <c r="H37" s="16"/>
      <c r="I37" s="16"/>
      <c r="J37" s="2"/>
    </row>
    <row r="38" spans="1:16" x14ac:dyDescent="0.25">
      <c r="A38" s="1"/>
      <c r="B38" s="25"/>
      <c r="C38" s="2"/>
      <c r="D38" s="3"/>
      <c r="E38" s="25"/>
      <c r="F38" s="28"/>
      <c r="G38" s="20"/>
      <c r="H38" s="16"/>
      <c r="I38" s="16"/>
      <c r="J38" s="2"/>
    </row>
    <row r="39" spans="1:16" x14ac:dyDescent="0.25">
      <c r="A39" s="1"/>
      <c r="B39" s="25"/>
      <c r="C39" s="2"/>
      <c r="D39" s="3"/>
      <c r="E39" s="25"/>
      <c r="F39" s="28"/>
      <c r="G39" s="20"/>
      <c r="H39" s="16"/>
      <c r="I39" s="16"/>
      <c r="J39" s="2"/>
    </row>
    <row r="40" spans="1:16" x14ac:dyDescent="0.25">
      <c r="A40" s="1"/>
      <c r="B40" s="25"/>
      <c r="C40" s="2"/>
      <c r="D40" s="3"/>
      <c r="E40" s="25"/>
      <c r="F40" s="28"/>
      <c r="G40" s="20"/>
      <c r="H40" s="16"/>
      <c r="I40" s="16"/>
      <c r="J40" s="2"/>
    </row>
    <row r="41" spans="1:16" x14ac:dyDescent="0.25">
      <c r="A41" s="1"/>
      <c r="B41" s="25"/>
      <c r="C41" s="2"/>
      <c r="D41" s="3"/>
      <c r="E41" s="25"/>
      <c r="F41" s="28"/>
      <c r="G41" s="20"/>
      <c r="H41" s="16"/>
      <c r="I41" s="16"/>
      <c r="J41" s="2" t="s">
        <v>24</v>
      </c>
      <c r="P41" s="5"/>
    </row>
    <row r="42" spans="1:16" x14ac:dyDescent="0.25">
      <c r="A42" s="80"/>
      <c r="B42" s="81"/>
      <c r="C42" s="81"/>
      <c r="D42" s="81"/>
      <c r="E42" s="81"/>
      <c r="F42" s="81"/>
      <c r="G42" s="81"/>
      <c r="H42" s="81"/>
      <c r="I42" s="81"/>
      <c r="J42" s="82"/>
    </row>
    <row r="43" spans="1:16" x14ac:dyDescent="0.25">
      <c r="A43" s="68" t="s">
        <v>0</v>
      </c>
      <c r="B43" s="69"/>
      <c r="C43" s="69"/>
      <c r="D43" s="69"/>
      <c r="E43" s="69"/>
      <c r="F43" s="69"/>
      <c r="G43" s="69"/>
      <c r="H43" s="69"/>
      <c r="I43" s="69"/>
      <c r="J43" s="70"/>
    </row>
    <row r="44" spans="1:16" x14ac:dyDescent="0.25">
      <c r="A44" s="71"/>
      <c r="B44" s="72"/>
      <c r="C44" s="72"/>
      <c r="D44" s="72"/>
      <c r="E44" s="72"/>
      <c r="F44" s="72"/>
      <c r="G44" s="72"/>
      <c r="H44" s="72"/>
      <c r="I44" s="72"/>
      <c r="J44" s="73"/>
    </row>
    <row r="45" spans="1:16" x14ac:dyDescent="0.25">
      <c r="A45" s="71"/>
      <c r="B45" s="72"/>
      <c r="C45" s="72"/>
      <c r="D45" s="72"/>
      <c r="E45" s="72"/>
      <c r="F45" s="72"/>
      <c r="G45" s="72"/>
      <c r="H45" s="72"/>
      <c r="I45" s="72"/>
      <c r="J45" s="73"/>
    </row>
    <row r="46" spans="1:16" x14ac:dyDescent="0.25">
      <c r="A46" s="71"/>
      <c r="B46" s="72"/>
      <c r="C46" s="72"/>
      <c r="D46" s="72"/>
      <c r="E46" s="72"/>
      <c r="F46" s="72"/>
      <c r="G46" s="72"/>
      <c r="H46" s="72"/>
      <c r="I46" s="72"/>
      <c r="J46" s="73"/>
    </row>
    <row r="47" spans="1:16" x14ac:dyDescent="0.25">
      <c r="A47" s="71"/>
      <c r="B47" s="72"/>
      <c r="C47" s="72"/>
      <c r="D47" s="72"/>
      <c r="E47" s="72"/>
      <c r="F47" s="72"/>
      <c r="G47" s="72"/>
      <c r="H47" s="72"/>
      <c r="I47" s="72"/>
      <c r="J47" s="73"/>
    </row>
    <row r="48" spans="1:16" x14ac:dyDescent="0.25">
      <c r="A48" s="71"/>
      <c r="B48" s="72"/>
      <c r="C48" s="72"/>
      <c r="D48" s="72"/>
      <c r="E48" s="72"/>
      <c r="F48" s="72"/>
      <c r="G48" s="72"/>
      <c r="H48" s="72"/>
      <c r="I48" s="72"/>
      <c r="J48" s="73"/>
    </row>
    <row r="49" spans="1:10" x14ac:dyDescent="0.25">
      <c r="A49" s="71"/>
      <c r="B49" s="72"/>
      <c r="C49" s="72"/>
      <c r="D49" s="72"/>
      <c r="E49" s="72"/>
      <c r="F49" s="72"/>
      <c r="G49" s="72"/>
      <c r="H49" s="72"/>
      <c r="I49" s="72"/>
      <c r="J49" s="73"/>
    </row>
    <row r="50" spans="1:10" x14ac:dyDescent="0.25">
      <c r="A50" s="74"/>
      <c r="B50" s="75"/>
      <c r="C50" s="75"/>
      <c r="D50" s="75"/>
      <c r="E50" s="75"/>
      <c r="F50" s="75"/>
      <c r="G50" s="75"/>
      <c r="H50" s="75"/>
      <c r="I50" s="75"/>
      <c r="J50" s="76"/>
    </row>
  </sheetData>
  <sheetProtection insertRows="0"/>
  <mergeCells count="12">
    <mergeCell ref="L11:M11"/>
    <mergeCell ref="A43:J43"/>
    <mergeCell ref="A44:J50"/>
    <mergeCell ref="F7:J7"/>
    <mergeCell ref="F8:J8"/>
    <mergeCell ref="F9:J9"/>
    <mergeCell ref="A10:J10"/>
    <mergeCell ref="A42:J42"/>
    <mergeCell ref="F6:J6"/>
    <mergeCell ref="A1:J2"/>
    <mergeCell ref="F4:J4"/>
    <mergeCell ref="F5:J5"/>
  </mergeCells>
  <dataValidations count="2">
    <dataValidation type="whole" allowBlank="1" showInputMessage="1" showErrorMessage="1" error="Vælg alder i år, 0-17" prompt="Vælg alder mellem 0-17 år" sqref="D12:D41" xr:uid="{00000000-0002-0000-0100-000000000000}">
      <formula1>0</formula1>
      <formula2>17</formula2>
    </dataValidation>
    <dataValidation type="list" allowBlank="1" showErrorMessage="1" error="Køn angives med m eller k." sqref="C12:C41" xr:uid="{00000000-0002-0000-0100-000001000000}">
      <formula1>"K,M,m,k"</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Raster?" prompt="Raster: Ja eller nej" xr:uid="{00000000-0002-0000-0100-000002000000}">
          <x14:formula1>
            <xm:f>Lister!$E$2:$E$3</xm:f>
          </x14:formula1>
          <xm:sqref>F6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2"/>
  <dimension ref="A1:Q50"/>
  <sheetViews>
    <sheetView workbookViewId="0">
      <selection activeCell="I3" sqref="I3"/>
    </sheetView>
  </sheetViews>
  <sheetFormatPr baseColWidth="10" defaultColWidth="9.140625" defaultRowHeight="15" x14ac:dyDescent="0.25"/>
  <cols>
    <col min="1" max="1" width="11" style="4" customWidth="1"/>
    <col min="2" max="2" width="9.5703125" style="4" customWidth="1"/>
    <col min="3" max="3" width="12" style="4" customWidth="1"/>
    <col min="4" max="4" width="10.140625" style="4" customWidth="1"/>
    <col min="5" max="5" width="12" style="4" customWidth="1"/>
    <col min="6" max="6" width="12.7109375" style="4" customWidth="1"/>
    <col min="7" max="7" width="13.5703125" style="4" customWidth="1"/>
    <col min="8" max="8" width="10" style="4" customWidth="1"/>
    <col min="9" max="9" width="7.140625" style="4" customWidth="1"/>
    <col min="10" max="10" width="45.140625" style="4" bestFit="1" customWidth="1"/>
    <col min="11" max="11" width="9.140625" style="4"/>
    <col min="12" max="12" width="16.85546875" style="4" customWidth="1"/>
    <col min="13" max="13" width="12.7109375" style="4" bestFit="1" customWidth="1"/>
    <col min="14" max="16384" width="9.140625" style="4"/>
  </cols>
  <sheetData>
    <row r="1" spans="1:13" ht="15" customHeight="1" x14ac:dyDescent="0.25">
      <c r="A1" s="53" t="s">
        <v>62</v>
      </c>
      <c r="B1" s="54"/>
      <c r="C1" s="54"/>
      <c r="D1" s="54"/>
      <c r="E1" s="54"/>
      <c r="F1" s="54"/>
      <c r="G1" s="54"/>
      <c r="H1" s="54"/>
      <c r="I1" s="54"/>
      <c r="J1" s="55"/>
    </row>
    <row r="2" spans="1:13" ht="15" customHeight="1" thickBot="1" x14ac:dyDescent="0.3">
      <c r="A2" s="56"/>
      <c r="B2" s="57"/>
      <c r="C2" s="57"/>
      <c r="D2" s="57"/>
      <c r="E2" s="57"/>
      <c r="F2" s="57"/>
      <c r="G2" s="57"/>
      <c r="H2" s="57"/>
      <c r="I2" s="57"/>
      <c r="J2" s="58"/>
    </row>
    <row r="3" spans="1:13" ht="15" customHeight="1" thickBot="1" x14ac:dyDescent="0.3">
      <c r="A3" s="89" t="s">
        <v>71</v>
      </c>
      <c r="B3" s="90"/>
      <c r="C3" s="90"/>
      <c r="D3" s="90"/>
      <c r="E3" s="90"/>
      <c r="F3" s="90"/>
      <c r="G3" s="90"/>
      <c r="H3" s="90"/>
      <c r="I3" s="90" t="s">
        <v>85</v>
      </c>
      <c r="J3" s="91"/>
    </row>
    <row r="4" spans="1:13" ht="15" customHeight="1" x14ac:dyDescent="0.25">
      <c r="A4" s="12" t="s">
        <v>63</v>
      </c>
      <c r="B4" s="12"/>
      <c r="C4" s="12"/>
      <c r="D4" s="12"/>
      <c r="E4" s="13"/>
      <c r="F4" s="62"/>
      <c r="G4" s="63"/>
      <c r="H4" s="63"/>
      <c r="I4" s="63"/>
      <c r="J4" s="64"/>
    </row>
    <row r="5" spans="1:13" ht="15" customHeight="1" x14ac:dyDescent="0.25">
      <c r="A5" s="10" t="s">
        <v>70</v>
      </c>
      <c r="B5" s="10"/>
      <c r="C5" s="10"/>
      <c r="D5" s="10"/>
      <c r="E5" s="11"/>
      <c r="F5" s="65" t="s">
        <v>39</v>
      </c>
      <c r="G5" s="51"/>
      <c r="H5" s="51"/>
      <c r="I5" s="51"/>
      <c r="J5" s="52"/>
    </row>
    <row r="6" spans="1:13" ht="15" customHeight="1" x14ac:dyDescent="0.25">
      <c r="A6" s="10" t="s">
        <v>11</v>
      </c>
      <c r="B6" s="10"/>
      <c r="C6" s="10"/>
      <c r="D6" s="10"/>
      <c r="E6" s="11"/>
      <c r="F6" s="50"/>
      <c r="G6" s="51"/>
      <c r="H6" s="51"/>
      <c r="I6" s="51"/>
      <c r="J6" s="52"/>
    </row>
    <row r="7" spans="1:13" ht="15" customHeight="1" x14ac:dyDescent="0.25">
      <c r="A7" s="10" t="s">
        <v>13</v>
      </c>
      <c r="B7" s="10"/>
      <c r="C7" s="10"/>
      <c r="D7" s="10"/>
      <c r="E7" s="11"/>
      <c r="F7" s="50"/>
      <c r="G7" s="51"/>
      <c r="H7" s="51"/>
      <c r="I7" s="51"/>
      <c r="J7" s="52"/>
    </row>
    <row r="8" spans="1:13" ht="15" customHeight="1" x14ac:dyDescent="0.25">
      <c r="A8" s="10" t="s">
        <v>1</v>
      </c>
      <c r="B8" s="10"/>
      <c r="C8" s="10"/>
      <c r="D8" s="10"/>
      <c r="E8" s="11"/>
      <c r="F8" s="65"/>
      <c r="G8" s="51"/>
      <c r="H8" s="51"/>
      <c r="I8" s="51"/>
      <c r="J8" s="52"/>
    </row>
    <row r="9" spans="1:13" ht="15" customHeight="1" x14ac:dyDescent="0.25">
      <c r="A9" s="10" t="s">
        <v>12</v>
      </c>
      <c r="B9" s="10"/>
      <c r="C9" s="10"/>
      <c r="D9" s="10"/>
      <c r="E9" s="11"/>
      <c r="F9" s="65"/>
      <c r="G9" s="51"/>
      <c r="H9" s="51"/>
      <c r="I9" s="51"/>
      <c r="J9" s="52"/>
    </row>
    <row r="10" spans="1:13" ht="15" customHeight="1" x14ac:dyDescent="0.25">
      <c r="A10" s="77"/>
      <c r="B10" s="78"/>
      <c r="C10" s="78"/>
      <c r="D10" s="78"/>
      <c r="E10" s="78"/>
      <c r="F10" s="78"/>
      <c r="G10" s="78"/>
      <c r="H10" s="78"/>
      <c r="I10" s="78"/>
      <c r="J10" s="79"/>
    </row>
    <row r="11" spans="1:13" ht="18" customHeight="1" x14ac:dyDescent="0.25">
      <c r="A11" s="14" t="s">
        <v>68</v>
      </c>
      <c r="B11" s="14" t="s">
        <v>67</v>
      </c>
      <c r="C11" s="31" t="s">
        <v>72</v>
      </c>
      <c r="D11" s="14" t="s">
        <v>25</v>
      </c>
      <c r="E11" s="14" t="s">
        <v>64</v>
      </c>
      <c r="F11" s="14" t="s">
        <v>44</v>
      </c>
      <c r="G11" s="14" t="s">
        <v>65</v>
      </c>
      <c r="H11" s="14" t="s">
        <v>66</v>
      </c>
      <c r="I11" s="14" t="s">
        <v>2</v>
      </c>
      <c r="J11" s="14" t="s">
        <v>0</v>
      </c>
      <c r="L11" s="66" t="s">
        <v>74</v>
      </c>
      <c r="M11" s="67"/>
    </row>
    <row r="12" spans="1:13" ht="15" customHeight="1" x14ac:dyDescent="0.25">
      <c r="A12" s="1"/>
      <c r="B12" s="25"/>
      <c r="C12" s="2"/>
      <c r="D12" s="3"/>
      <c r="E12" s="25"/>
      <c r="F12" s="28"/>
      <c r="G12" s="20"/>
      <c r="H12" s="16"/>
      <c r="I12" s="16"/>
      <c r="J12" s="2"/>
      <c r="L12" s="14" t="s">
        <v>81</v>
      </c>
      <c r="M12" s="14" t="s">
        <v>44</v>
      </c>
    </row>
    <row r="13" spans="1:13" x14ac:dyDescent="0.25">
      <c r="A13" s="1"/>
      <c r="B13" s="25"/>
      <c r="C13" s="2"/>
      <c r="D13" s="3"/>
      <c r="E13" s="25"/>
      <c r="F13" s="28"/>
      <c r="G13" s="20"/>
      <c r="H13" s="16"/>
      <c r="I13" s="16"/>
      <c r="J13" s="16"/>
      <c r="L13" s="2" t="s">
        <v>61</v>
      </c>
      <c r="M13" s="29">
        <v>2.8000000000000001E-2</v>
      </c>
    </row>
    <row r="14" spans="1:13" x14ac:dyDescent="0.25">
      <c r="A14" s="1"/>
      <c r="B14" s="25"/>
      <c r="C14" s="2"/>
      <c r="D14" s="3"/>
      <c r="E14" s="25"/>
      <c r="F14" s="28"/>
      <c r="G14" s="20"/>
      <c r="H14" s="16"/>
      <c r="I14" s="16"/>
      <c r="J14" s="2"/>
      <c r="L14" s="2" t="s">
        <v>42</v>
      </c>
      <c r="M14" s="30">
        <v>0.05</v>
      </c>
    </row>
    <row r="15" spans="1:13" x14ac:dyDescent="0.25">
      <c r="A15" s="1"/>
      <c r="B15" s="25"/>
      <c r="C15" s="2"/>
      <c r="D15" s="3"/>
      <c r="E15" s="25"/>
      <c r="F15" s="28"/>
      <c r="G15" s="20"/>
      <c r="H15" s="16"/>
      <c r="I15" s="16"/>
      <c r="J15" s="2"/>
      <c r="L15" s="2" t="s">
        <v>43</v>
      </c>
      <c r="M15" s="30">
        <v>9.7000000000000003E-2</v>
      </c>
    </row>
    <row r="16" spans="1:13" x14ac:dyDescent="0.25">
      <c r="A16" s="1"/>
      <c r="B16" s="25"/>
      <c r="C16" s="2"/>
      <c r="D16" s="3"/>
      <c r="E16" s="25"/>
      <c r="F16" s="28"/>
      <c r="G16" s="20"/>
      <c r="H16" s="16"/>
      <c r="I16" s="16"/>
      <c r="J16" s="2"/>
    </row>
    <row r="17" spans="1:10" x14ac:dyDescent="0.25">
      <c r="A17" s="1"/>
      <c r="B17" s="25"/>
      <c r="C17" s="2"/>
      <c r="D17" s="3"/>
      <c r="E17" s="25"/>
      <c r="F17" s="28"/>
      <c r="G17" s="20"/>
      <c r="H17" s="16"/>
      <c r="I17" s="16"/>
      <c r="J17" s="2"/>
    </row>
    <row r="18" spans="1:10" x14ac:dyDescent="0.25">
      <c r="A18" s="1"/>
      <c r="B18" s="25"/>
      <c r="C18" s="2"/>
      <c r="D18" s="3"/>
      <c r="E18" s="25"/>
      <c r="F18" s="28"/>
      <c r="G18" s="20"/>
      <c r="H18" s="16"/>
      <c r="I18" s="16"/>
      <c r="J18" s="2"/>
    </row>
    <row r="19" spans="1:10" x14ac:dyDescent="0.25">
      <c r="A19" s="1"/>
      <c r="B19" s="25"/>
      <c r="C19" s="2"/>
      <c r="D19" s="3"/>
      <c r="E19" s="25"/>
      <c r="F19" s="28"/>
      <c r="G19" s="20"/>
      <c r="H19" s="16"/>
      <c r="I19" s="16"/>
      <c r="J19" s="2"/>
    </row>
    <row r="20" spans="1:10" x14ac:dyDescent="0.25">
      <c r="A20" s="1"/>
      <c r="B20" s="25"/>
      <c r="C20" s="2"/>
      <c r="D20" s="3"/>
      <c r="E20" s="25"/>
      <c r="F20" s="28"/>
      <c r="G20" s="20"/>
      <c r="H20" s="16"/>
      <c r="I20" s="16"/>
      <c r="J20" s="2"/>
    </row>
    <row r="21" spans="1:10" x14ac:dyDescent="0.25">
      <c r="A21" s="1"/>
      <c r="B21" s="25"/>
      <c r="C21" s="2"/>
      <c r="D21" s="3"/>
      <c r="E21" s="25"/>
      <c r="F21" s="28"/>
      <c r="G21" s="20"/>
      <c r="H21" s="16"/>
      <c r="I21" s="16"/>
      <c r="J21" s="2"/>
    </row>
    <row r="22" spans="1:10" x14ac:dyDescent="0.25">
      <c r="A22" s="1"/>
      <c r="B22" s="25"/>
      <c r="C22" s="2"/>
      <c r="D22" s="3"/>
      <c r="E22" s="25"/>
      <c r="F22" s="28"/>
      <c r="G22" s="20"/>
      <c r="H22" s="16"/>
      <c r="I22" s="16"/>
      <c r="J22" s="2"/>
    </row>
    <row r="23" spans="1:10" x14ac:dyDescent="0.25">
      <c r="A23" s="1"/>
      <c r="B23" s="25"/>
      <c r="C23" s="2"/>
      <c r="D23" s="3"/>
      <c r="E23" s="25"/>
      <c r="F23" s="28"/>
      <c r="G23" s="20"/>
      <c r="H23" s="16"/>
      <c r="I23" s="16"/>
      <c r="J23" s="2"/>
    </row>
    <row r="24" spans="1:10" x14ac:dyDescent="0.25">
      <c r="A24" s="1"/>
      <c r="B24" s="25"/>
      <c r="C24" s="2"/>
      <c r="D24" s="3"/>
      <c r="E24" s="25"/>
      <c r="F24" s="28"/>
      <c r="G24" s="20"/>
      <c r="H24" s="16"/>
      <c r="I24" s="16"/>
      <c r="J24" s="2"/>
    </row>
    <row r="25" spans="1:10" x14ac:dyDescent="0.25">
      <c r="A25" s="1"/>
      <c r="B25" s="25"/>
      <c r="C25" s="2"/>
      <c r="D25" s="3"/>
      <c r="E25" s="25"/>
      <c r="F25" s="28"/>
      <c r="G25" s="20"/>
      <c r="H25" s="16"/>
      <c r="I25" s="16"/>
      <c r="J25" s="2"/>
    </row>
    <row r="26" spans="1:10" x14ac:dyDescent="0.25">
      <c r="A26" s="1"/>
      <c r="B26" s="25"/>
      <c r="C26" s="2"/>
      <c r="D26" s="3"/>
      <c r="E26" s="25"/>
      <c r="F26" s="28"/>
      <c r="G26" s="20"/>
      <c r="H26" s="16"/>
      <c r="I26" s="16"/>
      <c r="J26" s="2"/>
    </row>
    <row r="27" spans="1:10" x14ac:dyDescent="0.25">
      <c r="A27" s="1"/>
      <c r="B27" s="25"/>
      <c r="C27" s="2"/>
      <c r="D27" s="3"/>
      <c r="E27" s="25"/>
      <c r="F27" s="28"/>
      <c r="G27" s="20"/>
      <c r="H27" s="16"/>
      <c r="I27" s="16"/>
      <c r="J27" s="2"/>
    </row>
    <row r="28" spans="1:10" x14ac:dyDescent="0.25">
      <c r="A28" s="1"/>
      <c r="B28" s="25"/>
      <c r="C28" s="2"/>
      <c r="D28" s="3"/>
      <c r="E28" s="25"/>
      <c r="F28" s="28"/>
      <c r="G28" s="20"/>
      <c r="H28" s="16"/>
      <c r="I28" s="16"/>
      <c r="J28" s="2"/>
    </row>
    <row r="29" spans="1:10" x14ac:dyDescent="0.25">
      <c r="A29" s="1"/>
      <c r="B29" s="25"/>
      <c r="C29" s="2"/>
      <c r="D29" s="3"/>
      <c r="E29" s="25"/>
      <c r="F29" s="28"/>
      <c r="G29" s="20"/>
      <c r="H29" s="16"/>
      <c r="I29" s="16"/>
      <c r="J29" s="2"/>
    </row>
    <row r="30" spans="1:10" x14ac:dyDescent="0.25">
      <c r="A30" s="1"/>
      <c r="B30" s="25"/>
      <c r="C30" s="2"/>
      <c r="D30" s="3"/>
      <c r="E30" s="25"/>
      <c r="F30" s="28"/>
      <c r="G30" s="20"/>
      <c r="H30" s="16"/>
      <c r="I30" s="16"/>
      <c r="J30" s="2"/>
    </row>
    <row r="31" spans="1:10" x14ac:dyDescent="0.25">
      <c r="A31" s="1"/>
      <c r="B31" s="25"/>
      <c r="C31" s="2"/>
      <c r="D31" s="3"/>
      <c r="E31" s="25"/>
      <c r="F31" s="28"/>
      <c r="G31" s="20"/>
      <c r="H31" s="16"/>
      <c r="I31" s="16"/>
      <c r="J31" s="2"/>
    </row>
    <row r="32" spans="1:10" x14ac:dyDescent="0.25">
      <c r="A32" s="1"/>
      <c r="B32" s="25"/>
      <c r="C32" s="2"/>
      <c r="D32" s="3"/>
      <c r="E32" s="25"/>
      <c r="F32" s="28"/>
      <c r="G32" s="20"/>
      <c r="H32" s="16"/>
      <c r="I32" s="16"/>
      <c r="J32" s="2"/>
    </row>
    <row r="33" spans="1:17" x14ac:dyDescent="0.25">
      <c r="A33" s="1"/>
      <c r="B33" s="25"/>
      <c r="C33" s="2"/>
      <c r="D33" s="3"/>
      <c r="E33" s="25"/>
      <c r="F33" s="28"/>
      <c r="G33" s="20"/>
      <c r="H33" s="16"/>
      <c r="I33" s="16"/>
      <c r="J33" s="2"/>
    </row>
    <row r="34" spans="1:17" x14ac:dyDescent="0.25">
      <c r="A34" s="1"/>
      <c r="B34" s="25"/>
      <c r="C34" s="2"/>
      <c r="D34" s="3"/>
      <c r="E34" s="25"/>
      <c r="F34" s="28"/>
      <c r="G34" s="20"/>
      <c r="H34" s="16"/>
      <c r="I34" s="16"/>
      <c r="J34" s="2"/>
    </row>
    <row r="35" spans="1:17" x14ac:dyDescent="0.25">
      <c r="A35" s="1"/>
      <c r="B35" s="25"/>
      <c r="C35" s="2"/>
      <c r="D35" s="3"/>
      <c r="E35" s="25"/>
      <c r="F35" s="28"/>
      <c r="G35" s="20"/>
      <c r="H35" s="16"/>
      <c r="I35" s="16"/>
      <c r="J35" s="2"/>
    </row>
    <row r="36" spans="1:17" x14ac:dyDescent="0.25">
      <c r="A36" s="1"/>
      <c r="B36" s="25"/>
      <c r="C36" s="2"/>
      <c r="D36" s="3"/>
      <c r="E36" s="25"/>
      <c r="F36" s="28"/>
      <c r="G36" s="20"/>
      <c r="H36" s="16"/>
      <c r="I36" s="16"/>
      <c r="J36" s="2"/>
    </row>
    <row r="37" spans="1:17" x14ac:dyDescent="0.25">
      <c r="A37" s="1"/>
      <c r="B37" s="25"/>
      <c r="C37" s="2"/>
      <c r="D37" s="3"/>
      <c r="E37" s="25"/>
      <c r="F37" s="28"/>
      <c r="G37" s="20"/>
      <c r="H37" s="16"/>
      <c r="I37" s="16"/>
      <c r="J37" s="2"/>
    </row>
    <row r="38" spans="1:17" x14ac:dyDescent="0.25">
      <c r="A38" s="1"/>
      <c r="B38" s="25"/>
      <c r="C38" s="2"/>
      <c r="D38" s="3"/>
      <c r="E38" s="25"/>
      <c r="F38" s="28"/>
      <c r="G38" s="20"/>
      <c r="H38" s="16"/>
      <c r="I38" s="16"/>
      <c r="J38" s="2"/>
    </row>
    <row r="39" spans="1:17" x14ac:dyDescent="0.25">
      <c r="A39" s="1"/>
      <c r="B39" s="25"/>
      <c r="C39" s="2"/>
      <c r="D39" s="3"/>
      <c r="E39" s="25"/>
      <c r="F39" s="28"/>
      <c r="G39" s="20"/>
      <c r="H39" s="16"/>
      <c r="I39" s="16"/>
      <c r="J39" s="2"/>
    </row>
    <row r="40" spans="1:17" x14ac:dyDescent="0.25">
      <c r="A40" s="1"/>
      <c r="B40" s="25"/>
      <c r="C40" s="2"/>
      <c r="D40" s="3"/>
      <c r="E40" s="25"/>
      <c r="F40" s="28"/>
      <c r="G40" s="20"/>
      <c r="H40" s="16"/>
      <c r="I40" s="16"/>
      <c r="J40" s="2"/>
    </row>
    <row r="41" spans="1:17" x14ac:dyDescent="0.25">
      <c r="A41" s="1"/>
      <c r="B41" s="25"/>
      <c r="C41" s="2"/>
      <c r="D41" s="3"/>
      <c r="E41" s="25"/>
      <c r="F41" s="28"/>
      <c r="G41" s="20"/>
      <c r="H41" s="16"/>
      <c r="I41" s="16"/>
      <c r="J41" s="2" t="s">
        <v>24</v>
      </c>
      <c r="Q41" s="5"/>
    </row>
    <row r="42" spans="1:17" x14ac:dyDescent="0.25">
      <c r="A42" s="80"/>
      <c r="B42" s="81"/>
      <c r="C42" s="81"/>
      <c r="D42" s="81"/>
      <c r="E42" s="81"/>
      <c r="F42" s="81"/>
      <c r="G42" s="81"/>
      <c r="H42" s="81"/>
      <c r="I42" s="81"/>
      <c r="J42" s="82"/>
    </row>
    <row r="43" spans="1:17" x14ac:dyDescent="0.25">
      <c r="A43" s="68" t="s">
        <v>0</v>
      </c>
      <c r="B43" s="69"/>
      <c r="C43" s="69"/>
      <c r="D43" s="69"/>
      <c r="E43" s="69"/>
      <c r="F43" s="69"/>
      <c r="G43" s="69"/>
      <c r="H43" s="69"/>
      <c r="I43" s="69"/>
      <c r="J43" s="70"/>
    </row>
    <row r="44" spans="1:17" x14ac:dyDescent="0.25">
      <c r="A44" s="71"/>
      <c r="B44" s="72"/>
      <c r="C44" s="72"/>
      <c r="D44" s="72"/>
      <c r="E44" s="72"/>
      <c r="F44" s="72"/>
      <c r="G44" s="72"/>
      <c r="H44" s="72"/>
      <c r="I44" s="72"/>
      <c r="J44" s="73"/>
    </row>
    <row r="45" spans="1:17" x14ac:dyDescent="0.25">
      <c r="A45" s="71"/>
      <c r="B45" s="72"/>
      <c r="C45" s="72"/>
      <c r="D45" s="72"/>
      <c r="E45" s="72"/>
      <c r="F45" s="72"/>
      <c r="G45" s="72"/>
      <c r="H45" s="72"/>
      <c r="I45" s="72"/>
      <c r="J45" s="73"/>
    </row>
    <row r="46" spans="1:17" x14ac:dyDescent="0.25">
      <c r="A46" s="71"/>
      <c r="B46" s="72"/>
      <c r="C46" s="72"/>
      <c r="D46" s="72"/>
      <c r="E46" s="72"/>
      <c r="F46" s="72"/>
      <c r="G46" s="72"/>
      <c r="H46" s="72"/>
      <c r="I46" s="72"/>
      <c r="J46" s="73"/>
    </row>
    <row r="47" spans="1:17" x14ac:dyDescent="0.25">
      <c r="A47" s="71"/>
      <c r="B47" s="72"/>
      <c r="C47" s="72"/>
      <c r="D47" s="72"/>
      <c r="E47" s="72"/>
      <c r="F47" s="72"/>
      <c r="G47" s="72"/>
      <c r="H47" s="72"/>
      <c r="I47" s="72"/>
      <c r="J47" s="73"/>
    </row>
    <row r="48" spans="1:17" x14ac:dyDescent="0.25">
      <c r="A48" s="71"/>
      <c r="B48" s="72"/>
      <c r="C48" s="72"/>
      <c r="D48" s="72"/>
      <c r="E48" s="72"/>
      <c r="F48" s="72"/>
      <c r="G48" s="72"/>
      <c r="H48" s="72"/>
      <c r="I48" s="72"/>
      <c r="J48" s="73"/>
    </row>
    <row r="49" spans="1:10" x14ac:dyDescent="0.25">
      <c r="A49" s="71"/>
      <c r="B49" s="72"/>
      <c r="C49" s="72"/>
      <c r="D49" s="72"/>
      <c r="E49" s="72"/>
      <c r="F49" s="72"/>
      <c r="G49" s="72"/>
      <c r="H49" s="72"/>
      <c r="I49" s="72"/>
      <c r="J49" s="73"/>
    </row>
    <row r="50" spans="1:10" x14ac:dyDescent="0.25">
      <c r="A50" s="74"/>
      <c r="B50" s="75"/>
      <c r="C50" s="75"/>
      <c r="D50" s="75"/>
      <c r="E50" s="75"/>
      <c r="F50" s="75"/>
      <c r="G50" s="75"/>
      <c r="H50" s="75"/>
      <c r="I50" s="75"/>
      <c r="J50" s="76"/>
    </row>
  </sheetData>
  <sheetProtection insertRows="0"/>
  <mergeCells count="12">
    <mergeCell ref="L11:M11"/>
    <mergeCell ref="A44:J50"/>
    <mergeCell ref="F5:J5"/>
    <mergeCell ref="A1:J2"/>
    <mergeCell ref="F4:J4"/>
    <mergeCell ref="F8:J8"/>
    <mergeCell ref="F9:J9"/>
    <mergeCell ref="A10:J10"/>
    <mergeCell ref="A42:J42"/>
    <mergeCell ref="A43:J43"/>
    <mergeCell ref="F6:J6"/>
    <mergeCell ref="F7:J7"/>
  </mergeCells>
  <dataValidations count="2">
    <dataValidation type="list" allowBlank="1" showErrorMessage="1" error="Køn angives med m eller k." sqref="C12:C41" xr:uid="{00000000-0002-0000-0200-000000000000}">
      <formula1>"K,M,m,k"</formula1>
    </dataValidation>
    <dataValidation type="whole" allowBlank="1" showInputMessage="1" showErrorMessage="1" error="Vælg alder i år, 0-17" prompt="Vælg alder mellem 0-17 år" sqref="D12:D41" xr:uid="{00000000-0002-0000-0200-000001000000}">
      <formula1>4</formula1>
      <formula2>17</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Raster?" prompt="Raster: Ja eller nej" xr:uid="{00000000-0002-0000-0200-000002000000}">
          <x14:formula1>
            <xm:f>Lister!$E$2:$E$3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A1:R50"/>
  <sheetViews>
    <sheetView topLeftCell="A7" workbookViewId="0">
      <selection activeCell="M13" sqref="M13"/>
    </sheetView>
  </sheetViews>
  <sheetFormatPr baseColWidth="10" defaultColWidth="9.140625" defaultRowHeight="15" x14ac:dyDescent="0.25"/>
  <cols>
    <col min="1" max="1" width="11.42578125" style="4" customWidth="1"/>
    <col min="2" max="2" width="9.5703125" style="4" customWidth="1"/>
    <col min="3" max="3" width="12.28515625" style="4" customWidth="1"/>
    <col min="4" max="4" width="13.7109375" style="4" customWidth="1"/>
    <col min="5" max="5" width="16.7109375" style="4" customWidth="1"/>
    <col min="6" max="6" width="12.7109375" style="4" customWidth="1"/>
    <col min="7" max="8" width="15.7109375" style="4" customWidth="1"/>
    <col min="9" max="9" width="7.140625" style="4" customWidth="1"/>
    <col min="10" max="10" width="17.28515625" style="4" bestFit="1" customWidth="1"/>
    <col min="11" max="11" width="45.140625" style="4" bestFit="1" customWidth="1"/>
    <col min="12" max="12" width="9.140625" style="4"/>
    <col min="13" max="13" width="16.85546875" style="4" customWidth="1"/>
    <col min="14" max="14" width="12.7109375" style="4" bestFit="1" customWidth="1"/>
    <col min="15" max="16384" width="9.140625" style="4"/>
  </cols>
  <sheetData>
    <row r="1" spans="1:14" ht="15" customHeight="1" x14ac:dyDescent="0.25">
      <c r="A1" s="83" t="s">
        <v>69</v>
      </c>
      <c r="B1" s="84"/>
      <c r="C1" s="84"/>
      <c r="D1" s="84"/>
      <c r="E1" s="84"/>
      <c r="F1" s="84"/>
      <c r="G1" s="84"/>
      <c r="H1" s="84"/>
      <c r="I1" s="84"/>
      <c r="J1" s="84"/>
      <c r="K1" s="85"/>
    </row>
    <row r="2" spans="1:14" ht="15" customHeight="1" thickBot="1" x14ac:dyDescent="0.3">
      <c r="A2" s="86"/>
      <c r="B2" s="87"/>
      <c r="C2" s="87"/>
      <c r="D2" s="87"/>
      <c r="E2" s="87"/>
      <c r="F2" s="87"/>
      <c r="G2" s="87"/>
      <c r="H2" s="87"/>
      <c r="I2" s="87"/>
      <c r="J2" s="87"/>
      <c r="K2" s="88"/>
    </row>
    <row r="3" spans="1:14" ht="15" customHeight="1" thickBot="1" x14ac:dyDescent="0.3">
      <c r="A3" s="59" t="s">
        <v>71</v>
      </c>
      <c r="B3" s="60"/>
      <c r="C3" s="60"/>
      <c r="D3" s="60"/>
      <c r="E3" s="60"/>
      <c r="F3" s="60"/>
      <c r="G3" s="60"/>
      <c r="H3" s="60"/>
      <c r="I3" s="60"/>
      <c r="J3" s="60"/>
      <c r="K3" s="61"/>
    </row>
    <row r="4" spans="1:14" ht="15" customHeight="1" x14ac:dyDescent="0.25">
      <c r="A4" s="12" t="s">
        <v>63</v>
      </c>
      <c r="B4" s="12"/>
      <c r="C4" s="12"/>
      <c r="D4" s="12"/>
      <c r="E4" s="13"/>
      <c r="F4" s="62"/>
      <c r="G4" s="63"/>
      <c r="H4" s="63"/>
      <c r="I4" s="63"/>
      <c r="J4" s="63"/>
      <c r="K4" s="64"/>
    </row>
    <row r="5" spans="1:14" ht="15" customHeight="1" x14ac:dyDescent="0.25">
      <c r="A5" s="10" t="s">
        <v>70</v>
      </c>
      <c r="B5" s="10"/>
      <c r="C5" s="10"/>
      <c r="D5" s="10"/>
      <c r="E5" s="11"/>
      <c r="F5" s="65" t="s">
        <v>16</v>
      </c>
      <c r="G5" s="51"/>
      <c r="H5" s="51"/>
      <c r="I5" s="51"/>
      <c r="J5" s="51"/>
      <c r="K5" s="52"/>
    </row>
    <row r="6" spans="1:14" ht="15" customHeight="1" x14ac:dyDescent="0.25">
      <c r="A6" s="10" t="s">
        <v>11</v>
      </c>
      <c r="B6" s="10"/>
      <c r="C6" s="10"/>
      <c r="D6" s="10"/>
      <c r="E6" s="11"/>
      <c r="F6" s="50"/>
      <c r="G6" s="51"/>
      <c r="H6" s="51"/>
      <c r="I6" s="51"/>
      <c r="J6" s="51"/>
      <c r="K6" s="52"/>
    </row>
    <row r="7" spans="1:14" ht="15" customHeight="1" x14ac:dyDescent="0.25">
      <c r="A7" s="10" t="s">
        <v>13</v>
      </c>
      <c r="B7" s="10"/>
      <c r="C7" s="10"/>
      <c r="D7" s="10"/>
      <c r="E7" s="11"/>
      <c r="F7" s="50"/>
      <c r="G7" s="51"/>
      <c r="H7" s="51"/>
      <c r="I7" s="51"/>
      <c r="J7" s="51"/>
      <c r="K7" s="52"/>
    </row>
    <row r="8" spans="1:14" ht="15" customHeight="1" x14ac:dyDescent="0.25">
      <c r="A8" s="10" t="s">
        <v>1</v>
      </c>
      <c r="B8" s="10"/>
      <c r="C8" s="10"/>
      <c r="D8" s="10"/>
      <c r="E8" s="11"/>
      <c r="F8" s="65"/>
      <c r="G8" s="51"/>
      <c r="H8" s="51"/>
      <c r="I8" s="51"/>
      <c r="J8" s="51"/>
      <c r="K8" s="52"/>
    </row>
    <row r="9" spans="1:14" ht="15" customHeight="1" x14ac:dyDescent="0.25">
      <c r="A9" s="10" t="s">
        <v>12</v>
      </c>
      <c r="B9" s="10"/>
      <c r="C9" s="10"/>
      <c r="D9" s="10"/>
      <c r="E9" s="11"/>
      <c r="F9" s="65"/>
      <c r="G9" s="51"/>
      <c r="H9" s="51"/>
      <c r="I9" s="51"/>
      <c r="J9" s="51"/>
      <c r="K9" s="52"/>
    </row>
    <row r="10" spans="1:14" ht="15" customHeight="1" x14ac:dyDescent="0.25">
      <c r="A10" s="77"/>
      <c r="B10" s="78"/>
      <c r="C10" s="78"/>
      <c r="D10" s="78"/>
      <c r="E10" s="78"/>
      <c r="F10" s="78"/>
      <c r="G10" s="78"/>
      <c r="H10" s="78"/>
      <c r="I10" s="78"/>
      <c r="J10" s="78"/>
      <c r="K10" s="79"/>
    </row>
    <row r="11" spans="1:14" ht="18" customHeight="1" x14ac:dyDescent="0.25">
      <c r="A11" s="14" t="s">
        <v>68</v>
      </c>
      <c r="B11" s="14" t="s">
        <v>67</v>
      </c>
      <c r="C11" s="14" t="s">
        <v>72</v>
      </c>
      <c r="D11" s="14" t="s">
        <v>25</v>
      </c>
      <c r="E11" s="14" t="s">
        <v>64</v>
      </c>
      <c r="F11" s="14" t="s">
        <v>44</v>
      </c>
      <c r="G11" s="14" t="s">
        <v>65</v>
      </c>
      <c r="H11" s="14" t="s">
        <v>66</v>
      </c>
      <c r="I11" s="14" t="s">
        <v>2</v>
      </c>
      <c r="J11" s="14" t="s">
        <v>73</v>
      </c>
      <c r="K11" s="14" t="s">
        <v>0</v>
      </c>
      <c r="M11" s="66" t="s">
        <v>74</v>
      </c>
      <c r="N11" s="67"/>
    </row>
    <row r="12" spans="1:14" ht="15" customHeight="1" x14ac:dyDescent="0.25">
      <c r="A12" s="1"/>
      <c r="B12" s="25"/>
      <c r="C12" s="2"/>
      <c r="D12" s="3"/>
      <c r="E12" s="25"/>
      <c r="F12" s="27"/>
      <c r="G12" s="20"/>
      <c r="H12" s="16"/>
      <c r="I12" s="16"/>
      <c r="J12" s="16"/>
      <c r="K12" s="2"/>
      <c r="M12" s="14" t="s">
        <v>81</v>
      </c>
      <c r="N12" s="14" t="s">
        <v>44</v>
      </c>
    </row>
    <row r="13" spans="1:14" x14ac:dyDescent="0.25">
      <c r="A13" s="1"/>
      <c r="B13" s="25"/>
      <c r="C13" s="2"/>
      <c r="D13" s="3"/>
      <c r="E13" s="25"/>
      <c r="F13" s="27"/>
      <c r="G13" s="20"/>
      <c r="H13" s="16"/>
      <c r="I13" s="16"/>
      <c r="J13" s="16"/>
      <c r="K13" s="16"/>
      <c r="M13" s="2" t="s">
        <v>40</v>
      </c>
      <c r="N13" s="29">
        <v>7.2999999999999995E-2</v>
      </c>
    </row>
    <row r="14" spans="1:14" x14ac:dyDescent="0.25">
      <c r="A14" s="1"/>
      <c r="B14" s="25"/>
      <c r="C14" s="2"/>
      <c r="D14" s="3"/>
      <c r="E14" s="25"/>
      <c r="F14" s="27"/>
      <c r="G14" s="20"/>
      <c r="H14" s="16"/>
      <c r="I14" s="16"/>
      <c r="J14" s="16"/>
      <c r="K14" s="2"/>
      <c r="M14" s="2" t="s">
        <v>41</v>
      </c>
      <c r="N14" s="30">
        <v>0.23699999999999999</v>
      </c>
    </row>
    <row r="15" spans="1:14" x14ac:dyDescent="0.25">
      <c r="A15" s="1"/>
      <c r="B15" s="25"/>
      <c r="C15" s="2"/>
      <c r="D15" s="3"/>
      <c r="E15" s="25"/>
      <c r="F15" s="27"/>
      <c r="G15" s="20"/>
      <c r="H15" s="16"/>
      <c r="I15" s="16"/>
      <c r="J15" s="16"/>
      <c r="K15" s="2"/>
      <c r="M15" s="2" t="s">
        <v>42</v>
      </c>
      <c r="N15" s="30">
        <v>0.53400000000000003</v>
      </c>
    </row>
    <row r="16" spans="1:14" x14ac:dyDescent="0.25">
      <c r="A16" s="1"/>
      <c r="B16" s="25"/>
      <c r="C16" s="2"/>
      <c r="D16" s="3"/>
      <c r="E16" s="25"/>
      <c r="F16" s="27"/>
      <c r="G16" s="20"/>
      <c r="H16" s="16"/>
      <c r="I16" s="16"/>
      <c r="J16" s="16"/>
      <c r="K16" s="2"/>
      <c r="M16" s="2" t="s">
        <v>43</v>
      </c>
      <c r="N16" s="30">
        <v>1.54</v>
      </c>
    </row>
    <row r="17" spans="1:11" x14ac:dyDescent="0.25">
      <c r="A17" s="1"/>
      <c r="B17" s="25"/>
      <c r="C17" s="2"/>
      <c r="D17" s="3"/>
      <c r="E17" s="25"/>
      <c r="F17" s="27"/>
      <c r="G17" s="20"/>
      <c r="H17" s="16"/>
      <c r="I17" s="16"/>
      <c r="J17" s="16"/>
      <c r="K17" s="2"/>
    </row>
    <row r="18" spans="1:11" x14ac:dyDescent="0.25">
      <c r="A18" s="1"/>
      <c r="B18" s="25"/>
      <c r="C18" s="2"/>
      <c r="D18" s="3"/>
      <c r="E18" s="25"/>
      <c r="F18" s="27"/>
      <c r="G18" s="20"/>
      <c r="H18" s="16"/>
      <c r="I18" s="16"/>
      <c r="J18" s="16"/>
      <c r="K18" s="2"/>
    </row>
    <row r="19" spans="1:11" x14ac:dyDescent="0.25">
      <c r="A19" s="1"/>
      <c r="B19" s="25"/>
      <c r="C19" s="2"/>
      <c r="D19" s="3"/>
      <c r="E19" s="25"/>
      <c r="F19" s="27"/>
      <c r="G19" s="20"/>
      <c r="H19" s="16"/>
      <c r="I19" s="16"/>
      <c r="J19" s="16"/>
      <c r="K19" s="2"/>
    </row>
    <row r="20" spans="1:11" x14ac:dyDescent="0.25">
      <c r="A20" s="1"/>
      <c r="B20" s="25"/>
      <c r="C20" s="2"/>
      <c r="D20" s="3"/>
      <c r="E20" s="25"/>
      <c r="F20" s="27"/>
      <c r="G20" s="20"/>
      <c r="H20" s="16"/>
      <c r="I20" s="16"/>
      <c r="J20" s="16"/>
      <c r="K20" s="2"/>
    </row>
    <row r="21" spans="1:11" x14ac:dyDescent="0.25">
      <c r="A21" s="1"/>
      <c r="B21" s="25"/>
      <c r="C21" s="2"/>
      <c r="D21" s="3"/>
      <c r="E21" s="25"/>
      <c r="F21" s="27"/>
      <c r="G21" s="20"/>
      <c r="H21" s="16"/>
      <c r="I21" s="16"/>
      <c r="J21" s="16"/>
      <c r="K21" s="2"/>
    </row>
    <row r="22" spans="1:11" x14ac:dyDescent="0.25">
      <c r="A22" s="1"/>
      <c r="B22" s="25"/>
      <c r="C22" s="2"/>
      <c r="D22" s="3"/>
      <c r="E22" s="25"/>
      <c r="F22" s="27"/>
      <c r="G22" s="20"/>
      <c r="H22" s="16"/>
      <c r="I22" s="16"/>
      <c r="J22" s="16"/>
      <c r="K22" s="2"/>
    </row>
    <row r="23" spans="1:11" x14ac:dyDescent="0.25">
      <c r="A23" s="1"/>
      <c r="B23" s="25"/>
      <c r="C23" s="2"/>
      <c r="D23" s="3"/>
      <c r="E23" s="25"/>
      <c r="F23" s="27"/>
      <c r="G23" s="20"/>
      <c r="H23" s="16"/>
      <c r="I23" s="16"/>
      <c r="J23" s="16"/>
      <c r="K23" s="2"/>
    </row>
    <row r="24" spans="1:11" x14ac:dyDescent="0.25">
      <c r="A24" s="1"/>
      <c r="B24" s="25"/>
      <c r="C24" s="2"/>
      <c r="D24" s="3"/>
      <c r="E24" s="25"/>
      <c r="F24" s="27"/>
      <c r="G24" s="20"/>
      <c r="H24" s="16"/>
      <c r="I24" s="16"/>
      <c r="J24" s="16"/>
      <c r="K24" s="2"/>
    </row>
    <row r="25" spans="1:11" x14ac:dyDescent="0.25">
      <c r="A25" s="1"/>
      <c r="B25" s="25"/>
      <c r="C25" s="2"/>
      <c r="D25" s="3"/>
      <c r="E25" s="25"/>
      <c r="F25" s="27"/>
      <c r="G25" s="20"/>
      <c r="H25" s="16"/>
      <c r="I25" s="16"/>
      <c r="J25" s="16"/>
      <c r="K25" s="2"/>
    </row>
    <row r="26" spans="1:11" x14ac:dyDescent="0.25">
      <c r="A26" s="1"/>
      <c r="B26" s="25"/>
      <c r="C26" s="2"/>
      <c r="D26" s="3"/>
      <c r="E26" s="25"/>
      <c r="F26" s="27"/>
      <c r="G26" s="20"/>
      <c r="H26" s="16"/>
      <c r="I26" s="16"/>
      <c r="J26" s="16"/>
      <c r="K26" s="2"/>
    </row>
    <row r="27" spans="1:11" x14ac:dyDescent="0.25">
      <c r="A27" s="1"/>
      <c r="B27" s="25"/>
      <c r="C27" s="2"/>
      <c r="D27" s="3"/>
      <c r="E27" s="25"/>
      <c r="F27" s="27"/>
      <c r="G27" s="20"/>
      <c r="H27" s="16"/>
      <c r="I27" s="16"/>
      <c r="J27" s="16"/>
      <c r="K27" s="2"/>
    </row>
    <row r="28" spans="1:11" x14ac:dyDescent="0.25">
      <c r="A28" s="1"/>
      <c r="B28" s="25"/>
      <c r="C28" s="2"/>
      <c r="D28" s="3"/>
      <c r="E28" s="25"/>
      <c r="F28" s="27"/>
      <c r="G28" s="20"/>
      <c r="H28" s="16"/>
      <c r="I28" s="16"/>
      <c r="J28" s="16"/>
      <c r="K28" s="2"/>
    </row>
    <row r="29" spans="1:11" x14ac:dyDescent="0.25">
      <c r="A29" s="1"/>
      <c r="B29" s="25"/>
      <c r="C29" s="2"/>
      <c r="D29" s="3"/>
      <c r="E29" s="25"/>
      <c r="F29" s="27"/>
      <c r="G29" s="20"/>
      <c r="H29" s="16"/>
      <c r="I29" s="16"/>
      <c r="J29" s="16"/>
      <c r="K29" s="2"/>
    </row>
    <row r="30" spans="1:11" x14ac:dyDescent="0.25">
      <c r="A30" s="1"/>
      <c r="B30" s="25"/>
      <c r="C30" s="2"/>
      <c r="D30" s="3"/>
      <c r="E30" s="25"/>
      <c r="F30" s="27"/>
      <c r="G30" s="20"/>
      <c r="H30" s="16"/>
      <c r="I30" s="16"/>
      <c r="J30" s="16"/>
      <c r="K30" s="2"/>
    </row>
    <row r="31" spans="1:11" x14ac:dyDescent="0.25">
      <c r="A31" s="1"/>
      <c r="B31" s="25"/>
      <c r="C31" s="2"/>
      <c r="D31" s="3"/>
      <c r="E31" s="25"/>
      <c r="F31" s="27"/>
      <c r="G31" s="20"/>
      <c r="H31" s="16"/>
      <c r="I31" s="16"/>
      <c r="J31" s="16"/>
      <c r="K31" s="2"/>
    </row>
    <row r="32" spans="1:11" x14ac:dyDescent="0.25">
      <c r="A32" s="1"/>
      <c r="B32" s="25"/>
      <c r="C32" s="2"/>
      <c r="D32" s="3"/>
      <c r="E32" s="25"/>
      <c r="F32" s="27"/>
      <c r="G32" s="20"/>
      <c r="H32" s="16"/>
      <c r="I32" s="16"/>
      <c r="J32" s="16"/>
      <c r="K32" s="2"/>
    </row>
    <row r="33" spans="1:18" x14ac:dyDescent="0.25">
      <c r="A33" s="1"/>
      <c r="B33" s="25"/>
      <c r="C33" s="2"/>
      <c r="D33" s="3"/>
      <c r="E33" s="25"/>
      <c r="F33" s="27"/>
      <c r="G33" s="20"/>
      <c r="H33" s="16"/>
      <c r="I33" s="16"/>
      <c r="J33" s="16"/>
      <c r="K33" s="2"/>
    </row>
    <row r="34" spans="1:18" x14ac:dyDescent="0.25">
      <c r="A34" s="1"/>
      <c r="B34" s="25"/>
      <c r="C34" s="2"/>
      <c r="D34" s="3"/>
      <c r="E34" s="25"/>
      <c r="F34" s="27"/>
      <c r="G34" s="20"/>
      <c r="H34" s="16"/>
      <c r="I34" s="16"/>
      <c r="J34" s="16"/>
      <c r="K34" s="2"/>
    </row>
    <row r="35" spans="1:18" x14ac:dyDescent="0.25">
      <c r="A35" s="1"/>
      <c r="B35" s="25"/>
      <c r="C35" s="2"/>
      <c r="D35" s="3"/>
      <c r="E35" s="25"/>
      <c r="F35" s="27"/>
      <c r="G35" s="20"/>
      <c r="H35" s="16"/>
      <c r="I35" s="16"/>
      <c r="J35" s="16"/>
      <c r="K35" s="2"/>
    </row>
    <row r="36" spans="1:18" x14ac:dyDescent="0.25">
      <c r="A36" s="1"/>
      <c r="B36" s="25"/>
      <c r="C36" s="2"/>
      <c r="D36" s="3"/>
      <c r="E36" s="25"/>
      <c r="F36" s="27"/>
      <c r="G36" s="20"/>
      <c r="H36" s="16"/>
      <c r="I36" s="16"/>
      <c r="J36" s="16"/>
      <c r="K36" s="2"/>
    </row>
    <row r="37" spans="1:18" x14ac:dyDescent="0.25">
      <c r="A37" s="1"/>
      <c r="B37" s="25"/>
      <c r="C37" s="2"/>
      <c r="D37" s="3"/>
      <c r="E37" s="25"/>
      <c r="F37" s="27"/>
      <c r="G37" s="20"/>
      <c r="H37" s="16"/>
      <c r="I37" s="16"/>
      <c r="J37" s="16"/>
      <c r="K37" s="2"/>
    </row>
    <row r="38" spans="1:18" x14ac:dyDescent="0.25">
      <c r="A38" s="1"/>
      <c r="B38" s="25"/>
      <c r="C38" s="2"/>
      <c r="D38" s="3"/>
      <c r="E38" s="25"/>
      <c r="F38" s="27"/>
      <c r="G38" s="20"/>
      <c r="H38" s="16"/>
      <c r="I38" s="16"/>
      <c r="J38" s="16"/>
      <c r="K38" s="2"/>
    </row>
    <row r="39" spans="1:18" x14ac:dyDescent="0.25">
      <c r="A39" s="1"/>
      <c r="B39" s="25"/>
      <c r="C39" s="2"/>
      <c r="D39" s="3"/>
      <c r="E39" s="25"/>
      <c r="F39" s="27"/>
      <c r="G39" s="20"/>
      <c r="H39" s="16"/>
      <c r="I39" s="16"/>
      <c r="J39" s="16"/>
      <c r="K39" s="2"/>
    </row>
    <row r="40" spans="1:18" x14ac:dyDescent="0.25">
      <c r="A40" s="1"/>
      <c r="B40" s="25"/>
      <c r="C40" s="2"/>
      <c r="D40" s="3"/>
      <c r="E40" s="25"/>
      <c r="F40" s="27"/>
      <c r="G40" s="20"/>
      <c r="H40" s="16"/>
      <c r="I40" s="16"/>
      <c r="J40" s="16"/>
      <c r="K40" s="2"/>
    </row>
    <row r="41" spans="1:18" x14ac:dyDescent="0.25">
      <c r="A41" s="1"/>
      <c r="B41" s="25"/>
      <c r="C41" s="2"/>
      <c r="D41" s="3"/>
      <c r="E41" s="25"/>
      <c r="F41" s="27"/>
      <c r="G41" s="20"/>
      <c r="H41" s="16"/>
      <c r="I41" s="16"/>
      <c r="J41" s="16"/>
      <c r="K41" s="2"/>
      <c r="R41" s="5"/>
    </row>
    <row r="42" spans="1:18" x14ac:dyDescent="0.25">
      <c r="A42" s="80"/>
      <c r="B42" s="81"/>
      <c r="C42" s="81"/>
      <c r="D42" s="81"/>
      <c r="E42" s="81"/>
      <c r="F42" s="81"/>
      <c r="G42" s="81"/>
      <c r="H42" s="81"/>
      <c r="I42" s="81"/>
      <c r="J42" s="81"/>
      <c r="K42" s="82"/>
    </row>
    <row r="43" spans="1:18" x14ac:dyDescent="0.25">
      <c r="A43" s="68" t="s">
        <v>0</v>
      </c>
      <c r="B43" s="69"/>
      <c r="C43" s="69"/>
      <c r="D43" s="69"/>
      <c r="E43" s="69"/>
      <c r="F43" s="69"/>
      <c r="G43" s="69"/>
      <c r="H43" s="69"/>
      <c r="I43" s="69"/>
      <c r="J43" s="69"/>
      <c r="K43" s="70"/>
    </row>
    <row r="44" spans="1:18" x14ac:dyDescent="0.25">
      <c r="A44" s="71"/>
      <c r="B44" s="72"/>
      <c r="C44" s="72"/>
      <c r="D44" s="72"/>
      <c r="E44" s="72"/>
      <c r="F44" s="72"/>
      <c r="G44" s="72"/>
      <c r="H44" s="72"/>
      <c r="I44" s="72"/>
      <c r="J44" s="72"/>
      <c r="K44" s="73"/>
    </row>
    <row r="45" spans="1:18" x14ac:dyDescent="0.25">
      <c r="A45" s="71"/>
      <c r="B45" s="72"/>
      <c r="C45" s="72"/>
      <c r="D45" s="72"/>
      <c r="E45" s="72"/>
      <c r="F45" s="72"/>
      <c r="G45" s="72"/>
      <c r="H45" s="72"/>
      <c r="I45" s="72"/>
      <c r="J45" s="72"/>
      <c r="K45" s="73"/>
    </row>
    <row r="46" spans="1:18" x14ac:dyDescent="0.25">
      <c r="A46" s="71"/>
      <c r="B46" s="72"/>
      <c r="C46" s="72"/>
      <c r="D46" s="72"/>
      <c r="E46" s="72"/>
      <c r="F46" s="72"/>
      <c r="G46" s="72"/>
      <c r="H46" s="72"/>
      <c r="I46" s="72"/>
      <c r="J46" s="72"/>
      <c r="K46" s="73"/>
    </row>
    <row r="47" spans="1:18" x14ac:dyDescent="0.25">
      <c r="A47" s="71"/>
      <c r="B47" s="72"/>
      <c r="C47" s="72"/>
      <c r="D47" s="72"/>
      <c r="E47" s="72"/>
      <c r="F47" s="72"/>
      <c r="G47" s="72"/>
      <c r="H47" s="72"/>
      <c r="I47" s="72"/>
      <c r="J47" s="72"/>
      <c r="K47" s="73"/>
    </row>
    <row r="48" spans="1:18" x14ac:dyDescent="0.25">
      <c r="A48" s="71"/>
      <c r="B48" s="72"/>
      <c r="C48" s="72"/>
      <c r="D48" s="72"/>
      <c r="E48" s="72"/>
      <c r="F48" s="72"/>
      <c r="G48" s="72"/>
      <c r="H48" s="72"/>
      <c r="I48" s="72"/>
      <c r="J48" s="72"/>
      <c r="K48" s="73"/>
    </row>
    <row r="49" spans="1:11" x14ac:dyDescent="0.25">
      <c r="A49" s="71"/>
      <c r="B49" s="72"/>
      <c r="C49" s="72"/>
      <c r="D49" s="72"/>
      <c r="E49" s="72"/>
      <c r="F49" s="72"/>
      <c r="G49" s="72"/>
      <c r="H49" s="72"/>
      <c r="I49" s="72"/>
      <c r="J49" s="72"/>
      <c r="K49" s="73"/>
    </row>
    <row r="50" spans="1:11" x14ac:dyDescent="0.25">
      <c r="A50" s="74"/>
      <c r="B50" s="75"/>
      <c r="C50" s="75"/>
      <c r="D50" s="75"/>
      <c r="E50" s="75"/>
      <c r="F50" s="75"/>
      <c r="G50" s="75"/>
      <c r="H50" s="75"/>
      <c r="I50" s="75"/>
      <c r="J50" s="75"/>
      <c r="K50" s="76"/>
    </row>
  </sheetData>
  <sheetProtection insertRows="0"/>
  <mergeCells count="13">
    <mergeCell ref="M11:N11"/>
    <mergeCell ref="A44:K50"/>
    <mergeCell ref="F5:K5"/>
    <mergeCell ref="A1:K2"/>
    <mergeCell ref="F4:K4"/>
    <mergeCell ref="F8:K8"/>
    <mergeCell ref="F9:K9"/>
    <mergeCell ref="A10:K10"/>
    <mergeCell ref="A42:K42"/>
    <mergeCell ref="A43:K43"/>
    <mergeCell ref="A3:K3"/>
    <mergeCell ref="F6:K6"/>
    <mergeCell ref="F7:K7"/>
  </mergeCells>
  <dataValidations count="3">
    <dataValidation type="list" allowBlank="1" showErrorMessage="1" error="Køn angives med m eller k." sqref="C41" xr:uid="{00000000-0002-0000-0400-000000000000}">
      <formula1>"K,M"</formula1>
    </dataValidation>
    <dataValidation type="whole" allowBlank="1" showInputMessage="1" showErrorMessage="1" error="Vælg alder i år, 0-17" prompt="Vælg alder mellem 0-17 år" sqref="D12:D41" xr:uid="{00000000-0002-0000-0400-000001000000}">
      <formula1>4</formula1>
      <formula2>17</formula2>
    </dataValidation>
    <dataValidation type="list" allowBlank="1" showErrorMessage="1" error="Køn angives med m eller k." sqref="C12:C40" xr:uid="{00000000-0002-0000-0400-000002000000}">
      <formula1>"K,M,m,k"</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Raster?" prompt="Raster: Ja eller nej" xr:uid="{00000000-0002-0000-0400-000003000000}">
          <x14:formula1>
            <xm:f>Lister!$E$2:$E$3</xm:f>
          </x14:formula1>
          <xm:sqref>F6</xm:sqref>
        </x14:dataValidation>
        <x14:dataValidation type="list" errorStyle="warning" allowBlank="1" showInputMessage="1" showErrorMessage="1" error="Projektioner - AP/PA - LAT" prompt="AP/PA - LAT" xr:uid="{00000000-0002-0000-0400-000004000000}">
          <x14:formula1>
            <xm:f>Lister!$B$2:$B$3</xm:f>
          </x14:formula1>
          <xm:sqref>J12:J41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9"/>
  <dimension ref="A1:Q50"/>
  <sheetViews>
    <sheetView workbookViewId="0">
      <selection activeCell="L13" sqref="L13"/>
    </sheetView>
  </sheetViews>
  <sheetFormatPr baseColWidth="10" defaultColWidth="9.140625" defaultRowHeight="15" x14ac:dyDescent="0.25"/>
  <cols>
    <col min="1" max="1" width="11.42578125" style="4" customWidth="1"/>
    <col min="2" max="2" width="9.5703125" style="4" customWidth="1"/>
    <col min="3" max="3" width="12.140625" style="4" customWidth="1"/>
    <col min="4" max="4" width="13.7109375" style="4" customWidth="1"/>
    <col min="5" max="5" width="16.7109375" style="4" customWidth="1"/>
    <col min="6" max="6" width="12.7109375" style="4" customWidth="1"/>
    <col min="7" max="8" width="15.7109375" style="4" customWidth="1"/>
    <col min="9" max="9" width="7.140625" style="4" customWidth="1"/>
    <col min="10" max="10" width="45.140625" style="4" bestFit="1" customWidth="1"/>
    <col min="11" max="11" width="9.140625" style="4"/>
    <col min="12" max="12" width="16.85546875" style="4" customWidth="1"/>
    <col min="13" max="13" width="12.7109375" style="4" bestFit="1" customWidth="1"/>
    <col min="14" max="16384" width="9.140625" style="4"/>
  </cols>
  <sheetData>
    <row r="1" spans="1:13" ht="15" customHeight="1" x14ac:dyDescent="0.25">
      <c r="A1" s="83" t="s">
        <v>75</v>
      </c>
      <c r="B1" s="84"/>
      <c r="C1" s="84"/>
      <c r="D1" s="84"/>
      <c r="E1" s="84"/>
      <c r="F1" s="84"/>
      <c r="G1" s="84"/>
      <c r="H1" s="84"/>
      <c r="I1" s="84"/>
      <c r="J1" s="85"/>
    </row>
    <row r="2" spans="1:13" ht="15" customHeight="1" thickBot="1" x14ac:dyDescent="0.3">
      <c r="A2" s="86"/>
      <c r="B2" s="87"/>
      <c r="C2" s="87"/>
      <c r="D2" s="87"/>
      <c r="E2" s="87"/>
      <c r="F2" s="87"/>
      <c r="G2" s="87"/>
      <c r="H2" s="87"/>
      <c r="I2" s="87"/>
      <c r="J2" s="88"/>
    </row>
    <row r="3" spans="1:13" ht="15" customHeight="1" thickBot="1" x14ac:dyDescent="0.3">
      <c r="A3" s="59" t="s">
        <v>71</v>
      </c>
      <c r="B3" s="60"/>
      <c r="C3" s="60"/>
      <c r="D3" s="60"/>
      <c r="E3" s="60"/>
      <c r="F3" s="60"/>
      <c r="G3" s="60"/>
      <c r="H3" s="60"/>
      <c r="I3" s="60"/>
      <c r="J3" s="61"/>
    </row>
    <row r="4" spans="1:13" ht="15" customHeight="1" x14ac:dyDescent="0.25">
      <c r="A4" s="12" t="s">
        <v>63</v>
      </c>
      <c r="B4" s="12"/>
      <c r="C4" s="12"/>
      <c r="D4" s="12"/>
      <c r="E4" s="13"/>
      <c r="F4" s="62"/>
      <c r="G4" s="63"/>
      <c r="H4" s="63"/>
      <c r="I4" s="63"/>
      <c r="J4" s="64"/>
    </row>
    <row r="5" spans="1:13" ht="15" customHeight="1" x14ac:dyDescent="0.25">
      <c r="A5" s="10" t="s">
        <v>70</v>
      </c>
      <c r="B5" s="10"/>
      <c r="C5" s="10"/>
      <c r="D5" s="10"/>
      <c r="E5" s="11"/>
      <c r="F5" s="65" t="s">
        <v>76</v>
      </c>
      <c r="G5" s="51"/>
      <c r="H5" s="51"/>
      <c r="I5" s="51"/>
      <c r="J5" s="52"/>
    </row>
    <row r="6" spans="1:13" ht="15" customHeight="1" x14ac:dyDescent="0.25">
      <c r="A6" s="10" t="s">
        <v>11</v>
      </c>
      <c r="B6" s="10"/>
      <c r="C6" s="10"/>
      <c r="D6" s="10"/>
      <c r="E6" s="11"/>
      <c r="F6" s="50"/>
      <c r="G6" s="51"/>
      <c r="H6" s="51"/>
      <c r="I6" s="51"/>
      <c r="J6" s="52"/>
    </row>
    <row r="7" spans="1:13" ht="15" customHeight="1" x14ac:dyDescent="0.25">
      <c r="A7" s="10" t="s">
        <v>13</v>
      </c>
      <c r="B7" s="10"/>
      <c r="C7" s="10"/>
      <c r="D7" s="10"/>
      <c r="E7" s="11"/>
      <c r="F7" s="50"/>
      <c r="G7" s="51"/>
      <c r="H7" s="51"/>
      <c r="I7" s="51"/>
      <c r="J7" s="52"/>
    </row>
    <row r="8" spans="1:13" ht="15" customHeight="1" x14ac:dyDescent="0.25">
      <c r="A8" s="10" t="s">
        <v>1</v>
      </c>
      <c r="B8" s="10"/>
      <c r="C8" s="10"/>
      <c r="D8" s="10"/>
      <c r="E8" s="11"/>
      <c r="F8" s="65"/>
      <c r="G8" s="51"/>
      <c r="H8" s="51"/>
      <c r="I8" s="51"/>
      <c r="J8" s="52"/>
    </row>
    <row r="9" spans="1:13" ht="15" customHeight="1" x14ac:dyDescent="0.25">
      <c r="A9" s="10" t="s">
        <v>12</v>
      </c>
      <c r="B9" s="10"/>
      <c r="C9" s="10"/>
      <c r="D9" s="10"/>
      <c r="E9" s="11"/>
      <c r="F9" s="65"/>
      <c r="G9" s="51"/>
      <c r="H9" s="51"/>
      <c r="I9" s="51"/>
      <c r="J9" s="52"/>
    </row>
    <row r="10" spans="1:13" ht="15" customHeight="1" x14ac:dyDescent="0.25">
      <c r="A10" s="77"/>
      <c r="B10" s="78"/>
      <c r="C10" s="78"/>
      <c r="D10" s="78"/>
      <c r="E10" s="78"/>
      <c r="F10" s="78"/>
      <c r="G10" s="78"/>
      <c r="H10" s="78"/>
      <c r="I10" s="78"/>
      <c r="J10" s="79"/>
    </row>
    <row r="11" spans="1:13" ht="18" customHeight="1" x14ac:dyDescent="0.25">
      <c r="A11" s="14" t="s">
        <v>68</v>
      </c>
      <c r="B11" s="14" t="s">
        <v>67</v>
      </c>
      <c r="C11" s="14" t="s">
        <v>72</v>
      </c>
      <c r="D11" s="14" t="s">
        <v>25</v>
      </c>
      <c r="E11" s="14" t="s">
        <v>64</v>
      </c>
      <c r="F11" s="14" t="s">
        <v>44</v>
      </c>
      <c r="G11" s="14" t="s">
        <v>65</v>
      </c>
      <c r="H11" s="14" t="s">
        <v>66</v>
      </c>
      <c r="I11" s="14" t="s">
        <v>2</v>
      </c>
      <c r="J11" s="14" t="s">
        <v>0</v>
      </c>
      <c r="L11" s="66" t="s">
        <v>74</v>
      </c>
      <c r="M11" s="67"/>
    </row>
    <row r="12" spans="1:13" ht="15" customHeight="1" x14ac:dyDescent="0.25">
      <c r="A12" s="1"/>
      <c r="B12" s="25"/>
      <c r="C12" s="2"/>
      <c r="D12" s="3"/>
      <c r="E12" s="26"/>
      <c r="F12" s="27"/>
      <c r="G12" s="20"/>
      <c r="H12" s="16"/>
      <c r="I12" s="16"/>
      <c r="J12" s="16"/>
      <c r="L12" s="14" t="s">
        <v>81</v>
      </c>
      <c r="M12" s="14" t="s">
        <v>44</v>
      </c>
    </row>
    <row r="13" spans="1:13" x14ac:dyDescent="0.25">
      <c r="A13" s="1"/>
      <c r="B13" s="25"/>
      <c r="C13" s="2"/>
      <c r="D13" s="3"/>
      <c r="E13" s="26"/>
      <c r="F13" s="27"/>
      <c r="G13" s="20"/>
      <c r="H13" s="16"/>
      <c r="I13" s="16"/>
      <c r="J13" s="16"/>
      <c r="L13" s="2" t="s">
        <v>40</v>
      </c>
      <c r="M13" s="29">
        <v>4.1000000000000002E-2</v>
      </c>
    </row>
    <row r="14" spans="1:13" x14ac:dyDescent="0.25">
      <c r="A14" s="1"/>
      <c r="B14" s="25"/>
      <c r="C14" s="2"/>
      <c r="D14" s="3"/>
      <c r="E14" s="26"/>
      <c r="F14" s="27"/>
      <c r="G14" s="20"/>
      <c r="H14" s="16"/>
      <c r="I14" s="16"/>
      <c r="J14" s="16"/>
      <c r="L14" s="2" t="s">
        <v>41</v>
      </c>
      <c r="M14" s="30">
        <v>0.13</v>
      </c>
    </row>
    <row r="15" spans="1:13" x14ac:dyDescent="0.25">
      <c r="A15" s="1"/>
      <c r="B15" s="25"/>
      <c r="C15" s="2"/>
      <c r="D15" s="3"/>
      <c r="E15" s="26"/>
      <c r="F15" s="27"/>
      <c r="G15" s="20"/>
      <c r="H15" s="16"/>
      <c r="I15" s="16"/>
      <c r="J15" s="16"/>
      <c r="L15" s="2" t="s">
        <v>42</v>
      </c>
      <c r="M15" s="30">
        <v>0.33</v>
      </c>
    </row>
    <row r="16" spans="1:13" x14ac:dyDescent="0.25">
      <c r="A16" s="1"/>
      <c r="B16" s="25"/>
      <c r="C16" s="2"/>
      <c r="D16" s="3"/>
      <c r="E16" s="26"/>
      <c r="F16" s="27"/>
      <c r="G16" s="20"/>
      <c r="H16" s="16"/>
      <c r="I16" s="16"/>
      <c r="J16" s="16"/>
      <c r="L16" s="2" t="s">
        <v>43</v>
      </c>
      <c r="M16" s="30">
        <v>0.64600000000000002</v>
      </c>
    </row>
    <row r="17" spans="1:10" x14ac:dyDescent="0.25">
      <c r="A17" s="1"/>
      <c r="B17" s="25"/>
      <c r="C17" s="2"/>
      <c r="D17" s="3"/>
      <c r="E17" s="26"/>
      <c r="F17" s="27"/>
      <c r="G17" s="20"/>
      <c r="H17" s="16"/>
      <c r="I17" s="16"/>
      <c r="J17" s="16"/>
    </row>
    <row r="18" spans="1:10" x14ac:dyDescent="0.25">
      <c r="A18" s="1"/>
      <c r="B18" s="25"/>
      <c r="C18" s="2"/>
      <c r="D18" s="3"/>
      <c r="E18" s="26"/>
      <c r="F18" s="27"/>
      <c r="G18" s="20"/>
      <c r="H18" s="16"/>
      <c r="I18" s="16"/>
      <c r="J18" s="16"/>
    </row>
    <row r="19" spans="1:10" x14ac:dyDescent="0.25">
      <c r="A19" s="1"/>
      <c r="B19" s="25"/>
      <c r="C19" s="2"/>
      <c r="D19" s="3"/>
      <c r="E19" s="26"/>
      <c r="F19" s="27"/>
      <c r="G19" s="20"/>
      <c r="H19" s="16"/>
      <c r="I19" s="16"/>
      <c r="J19" s="16"/>
    </row>
    <row r="20" spans="1:10" x14ac:dyDescent="0.25">
      <c r="A20" s="1"/>
      <c r="B20" s="25"/>
      <c r="C20" s="2"/>
      <c r="D20" s="3"/>
      <c r="E20" s="26"/>
      <c r="F20" s="27"/>
      <c r="G20" s="20"/>
      <c r="H20" s="16"/>
      <c r="I20" s="16"/>
      <c r="J20" s="16"/>
    </row>
    <row r="21" spans="1:10" x14ac:dyDescent="0.25">
      <c r="A21" s="1"/>
      <c r="B21" s="25"/>
      <c r="C21" s="2"/>
      <c r="D21" s="3"/>
      <c r="E21" s="26"/>
      <c r="F21" s="27"/>
      <c r="G21" s="20"/>
      <c r="H21" s="16"/>
      <c r="I21" s="16"/>
      <c r="J21" s="16"/>
    </row>
    <row r="22" spans="1:10" x14ac:dyDescent="0.25">
      <c r="A22" s="1"/>
      <c r="B22" s="25"/>
      <c r="C22" s="2"/>
      <c r="D22" s="3"/>
      <c r="E22" s="26"/>
      <c r="F22" s="27"/>
      <c r="G22" s="20"/>
      <c r="H22" s="16"/>
      <c r="I22" s="16"/>
      <c r="J22" s="16"/>
    </row>
    <row r="23" spans="1:10" x14ac:dyDescent="0.25">
      <c r="A23" s="1"/>
      <c r="B23" s="25"/>
      <c r="C23" s="2"/>
      <c r="D23" s="3"/>
      <c r="E23" s="26"/>
      <c r="F23" s="27"/>
      <c r="G23" s="20"/>
      <c r="H23" s="16"/>
      <c r="I23" s="16"/>
      <c r="J23" s="16"/>
    </row>
    <row r="24" spans="1:10" x14ac:dyDescent="0.25">
      <c r="A24" s="1"/>
      <c r="B24" s="25"/>
      <c r="C24" s="2"/>
      <c r="D24" s="3"/>
      <c r="E24" s="26"/>
      <c r="F24" s="27"/>
      <c r="G24" s="20"/>
      <c r="H24" s="16"/>
      <c r="I24" s="16"/>
      <c r="J24" s="16"/>
    </row>
    <row r="25" spans="1:10" x14ac:dyDescent="0.25">
      <c r="A25" s="1"/>
      <c r="B25" s="25"/>
      <c r="C25" s="2"/>
      <c r="D25" s="3"/>
      <c r="E25" s="26"/>
      <c r="F25" s="27"/>
      <c r="G25" s="20"/>
      <c r="H25" s="16"/>
      <c r="I25" s="16"/>
      <c r="J25" s="16"/>
    </row>
    <row r="26" spans="1:10" x14ac:dyDescent="0.25">
      <c r="A26" s="1"/>
      <c r="B26" s="25"/>
      <c r="C26" s="2"/>
      <c r="D26" s="3"/>
      <c r="E26" s="26"/>
      <c r="F26" s="27"/>
      <c r="G26" s="20"/>
      <c r="H26" s="16"/>
      <c r="I26" s="16"/>
      <c r="J26" s="16"/>
    </row>
    <row r="27" spans="1:10" x14ac:dyDescent="0.25">
      <c r="A27" s="1"/>
      <c r="B27" s="25"/>
      <c r="C27" s="2"/>
      <c r="D27" s="3"/>
      <c r="E27" s="26"/>
      <c r="F27" s="27"/>
      <c r="G27" s="20"/>
      <c r="H27" s="16"/>
      <c r="I27" s="16"/>
      <c r="J27" s="16"/>
    </row>
    <row r="28" spans="1:10" x14ac:dyDescent="0.25">
      <c r="A28" s="1"/>
      <c r="B28" s="25"/>
      <c r="C28" s="2"/>
      <c r="D28" s="3"/>
      <c r="E28" s="26"/>
      <c r="F28" s="27"/>
      <c r="G28" s="20"/>
      <c r="H28" s="16"/>
      <c r="I28" s="16"/>
      <c r="J28" s="16"/>
    </row>
    <row r="29" spans="1:10" x14ac:dyDescent="0.25">
      <c r="A29" s="1"/>
      <c r="B29" s="25"/>
      <c r="C29" s="2"/>
      <c r="D29" s="3"/>
      <c r="E29" s="26"/>
      <c r="F29" s="27"/>
      <c r="G29" s="20"/>
      <c r="H29" s="16"/>
      <c r="I29" s="16"/>
      <c r="J29" s="16"/>
    </row>
    <row r="30" spans="1:10" x14ac:dyDescent="0.25">
      <c r="A30" s="1"/>
      <c r="B30" s="25"/>
      <c r="C30" s="2"/>
      <c r="D30" s="3"/>
      <c r="E30" s="26"/>
      <c r="F30" s="27"/>
      <c r="G30" s="20"/>
      <c r="H30" s="16"/>
      <c r="I30" s="16"/>
      <c r="J30" s="16"/>
    </row>
    <row r="31" spans="1:10" x14ac:dyDescent="0.25">
      <c r="A31" s="1"/>
      <c r="B31" s="25"/>
      <c r="C31" s="2"/>
      <c r="D31" s="3"/>
      <c r="E31" s="26"/>
      <c r="F31" s="27"/>
      <c r="G31" s="20"/>
      <c r="H31" s="16"/>
      <c r="I31" s="16"/>
      <c r="J31" s="16"/>
    </row>
    <row r="32" spans="1:10" x14ac:dyDescent="0.25">
      <c r="A32" s="1"/>
      <c r="B32" s="25"/>
      <c r="C32" s="2"/>
      <c r="D32" s="3"/>
      <c r="E32" s="26"/>
      <c r="F32" s="27"/>
      <c r="G32" s="20"/>
      <c r="H32" s="16"/>
      <c r="I32" s="16"/>
      <c r="J32" s="16"/>
    </row>
    <row r="33" spans="1:17" x14ac:dyDescent="0.25">
      <c r="A33" s="1"/>
      <c r="B33" s="25"/>
      <c r="C33" s="2"/>
      <c r="D33" s="3"/>
      <c r="E33" s="26"/>
      <c r="F33" s="27"/>
      <c r="G33" s="20"/>
      <c r="H33" s="16"/>
      <c r="I33" s="16"/>
      <c r="J33" s="16"/>
    </row>
    <row r="34" spans="1:17" x14ac:dyDescent="0.25">
      <c r="A34" s="1"/>
      <c r="B34" s="25"/>
      <c r="C34" s="2"/>
      <c r="D34" s="3"/>
      <c r="E34" s="26"/>
      <c r="F34" s="27"/>
      <c r="G34" s="20"/>
      <c r="H34" s="16"/>
      <c r="I34" s="16"/>
      <c r="J34" s="16"/>
    </row>
    <row r="35" spans="1:17" x14ac:dyDescent="0.25">
      <c r="A35" s="1"/>
      <c r="B35" s="25"/>
      <c r="C35" s="2"/>
      <c r="D35" s="3"/>
      <c r="E35" s="26"/>
      <c r="F35" s="27"/>
      <c r="G35" s="20"/>
      <c r="H35" s="16"/>
      <c r="I35" s="16"/>
      <c r="J35" s="16"/>
    </row>
    <row r="36" spans="1:17" x14ac:dyDescent="0.25">
      <c r="A36" s="1"/>
      <c r="B36" s="25"/>
      <c r="C36" s="2"/>
      <c r="D36" s="3"/>
      <c r="E36" s="26"/>
      <c r="F36" s="27"/>
      <c r="G36" s="20"/>
      <c r="H36" s="16"/>
      <c r="I36" s="16"/>
      <c r="J36" s="16"/>
    </row>
    <row r="37" spans="1:17" x14ac:dyDescent="0.25">
      <c r="A37" s="1"/>
      <c r="B37" s="25"/>
      <c r="C37" s="2"/>
      <c r="D37" s="3"/>
      <c r="E37" s="26"/>
      <c r="F37" s="27"/>
      <c r="G37" s="20"/>
      <c r="H37" s="16"/>
      <c r="I37" s="16"/>
      <c r="J37" s="16"/>
    </row>
    <row r="38" spans="1:17" x14ac:dyDescent="0.25">
      <c r="A38" s="1"/>
      <c r="B38" s="25"/>
      <c r="C38" s="2"/>
      <c r="D38" s="3"/>
      <c r="E38" s="26"/>
      <c r="F38" s="27"/>
      <c r="G38" s="20"/>
      <c r="H38" s="16"/>
      <c r="I38" s="16"/>
      <c r="J38" s="16"/>
    </row>
    <row r="39" spans="1:17" x14ac:dyDescent="0.25">
      <c r="A39" s="1"/>
      <c r="B39" s="25"/>
      <c r="C39" s="2"/>
      <c r="D39" s="3"/>
      <c r="E39" s="26"/>
      <c r="F39" s="27"/>
      <c r="G39" s="20"/>
      <c r="H39" s="16"/>
      <c r="I39" s="16"/>
      <c r="J39" s="16"/>
    </row>
    <row r="40" spans="1:17" x14ac:dyDescent="0.25">
      <c r="A40" s="1"/>
      <c r="B40" s="25"/>
      <c r="C40" s="2"/>
      <c r="D40" s="3"/>
      <c r="E40" s="26"/>
      <c r="F40" s="27"/>
      <c r="G40" s="20"/>
      <c r="H40" s="16"/>
      <c r="I40" s="16"/>
      <c r="J40" s="16"/>
    </row>
    <row r="41" spans="1:17" x14ac:dyDescent="0.25">
      <c r="A41" s="1"/>
      <c r="B41" s="25"/>
      <c r="C41" s="2"/>
      <c r="D41" s="3"/>
      <c r="E41" s="26"/>
      <c r="F41" s="27"/>
      <c r="G41" s="20"/>
      <c r="H41" s="16"/>
      <c r="I41" s="16"/>
      <c r="J41" s="16"/>
      <c r="Q41" s="5"/>
    </row>
    <row r="42" spans="1:17" x14ac:dyDescent="0.25">
      <c r="A42" s="80"/>
      <c r="B42" s="81"/>
      <c r="C42" s="81"/>
      <c r="D42" s="81"/>
      <c r="E42" s="81"/>
      <c r="F42" s="81"/>
      <c r="G42" s="81"/>
      <c r="H42" s="81"/>
      <c r="I42" s="81"/>
      <c r="J42" s="82"/>
    </row>
    <row r="43" spans="1:17" x14ac:dyDescent="0.25">
      <c r="A43" s="68" t="s">
        <v>0</v>
      </c>
      <c r="B43" s="69"/>
      <c r="C43" s="69"/>
      <c r="D43" s="69"/>
      <c r="E43" s="69"/>
      <c r="F43" s="69"/>
      <c r="G43" s="69"/>
      <c r="H43" s="69"/>
      <c r="I43" s="69"/>
      <c r="J43" s="70"/>
    </row>
    <row r="44" spans="1:17" x14ac:dyDescent="0.25">
      <c r="A44" s="71"/>
      <c r="B44" s="72"/>
      <c r="C44" s="72"/>
      <c r="D44" s="72"/>
      <c r="E44" s="72"/>
      <c r="F44" s="72"/>
      <c r="G44" s="72"/>
      <c r="H44" s="72"/>
      <c r="I44" s="72"/>
      <c r="J44" s="73"/>
    </row>
    <row r="45" spans="1:17" x14ac:dyDescent="0.25">
      <c r="A45" s="71"/>
      <c r="B45" s="72"/>
      <c r="C45" s="72"/>
      <c r="D45" s="72"/>
      <c r="E45" s="72"/>
      <c r="F45" s="72"/>
      <c r="G45" s="72"/>
      <c r="H45" s="72"/>
      <c r="I45" s="72"/>
      <c r="J45" s="73"/>
    </row>
    <row r="46" spans="1:17" x14ac:dyDescent="0.25">
      <c r="A46" s="71"/>
      <c r="B46" s="72"/>
      <c r="C46" s="72"/>
      <c r="D46" s="72"/>
      <c r="E46" s="72"/>
      <c r="F46" s="72"/>
      <c r="G46" s="72"/>
      <c r="H46" s="72"/>
      <c r="I46" s="72"/>
      <c r="J46" s="73"/>
    </row>
    <row r="47" spans="1:17" x14ac:dyDescent="0.25">
      <c r="A47" s="71"/>
      <c r="B47" s="72"/>
      <c r="C47" s="72"/>
      <c r="D47" s="72"/>
      <c r="E47" s="72"/>
      <c r="F47" s="72"/>
      <c r="G47" s="72"/>
      <c r="H47" s="72"/>
      <c r="I47" s="72"/>
      <c r="J47" s="73"/>
    </row>
    <row r="48" spans="1:17" x14ac:dyDescent="0.25">
      <c r="A48" s="71"/>
      <c r="B48" s="72"/>
      <c r="C48" s="72"/>
      <c r="D48" s="72"/>
      <c r="E48" s="72"/>
      <c r="F48" s="72"/>
      <c r="G48" s="72"/>
      <c r="H48" s="72"/>
      <c r="I48" s="72"/>
      <c r="J48" s="73"/>
    </row>
    <row r="49" spans="1:10" x14ac:dyDescent="0.25">
      <c r="A49" s="71"/>
      <c r="B49" s="72"/>
      <c r="C49" s="72"/>
      <c r="D49" s="72"/>
      <c r="E49" s="72"/>
      <c r="F49" s="72"/>
      <c r="G49" s="72"/>
      <c r="H49" s="72"/>
      <c r="I49" s="72"/>
      <c r="J49" s="73"/>
    </row>
    <row r="50" spans="1:10" x14ac:dyDescent="0.25">
      <c r="A50" s="74"/>
      <c r="B50" s="75"/>
      <c r="C50" s="75"/>
      <c r="D50" s="75"/>
      <c r="E50" s="75"/>
      <c r="F50" s="75"/>
      <c r="G50" s="75"/>
      <c r="H50" s="75"/>
      <c r="I50" s="75"/>
      <c r="J50" s="76"/>
    </row>
  </sheetData>
  <sheetProtection insertRows="0"/>
  <mergeCells count="13">
    <mergeCell ref="L11:M11"/>
    <mergeCell ref="A44:J50"/>
    <mergeCell ref="A1:J2"/>
    <mergeCell ref="F4:J4"/>
    <mergeCell ref="F5:J5"/>
    <mergeCell ref="F8:J8"/>
    <mergeCell ref="F9:J9"/>
    <mergeCell ref="A10:J10"/>
    <mergeCell ref="A42:J42"/>
    <mergeCell ref="A43:J43"/>
    <mergeCell ref="A3:J3"/>
    <mergeCell ref="F6:J6"/>
    <mergeCell ref="F7:J7"/>
  </mergeCells>
  <dataValidations count="2">
    <dataValidation type="list" allowBlank="1" showErrorMessage="1" error="Køn angives med m eller k." sqref="C12:C41" xr:uid="{00000000-0002-0000-0600-000000000000}">
      <formula1>"K,M,m,k"</formula1>
    </dataValidation>
    <dataValidation type="whole" allowBlank="1" showInputMessage="1" showErrorMessage="1" error="Vælg alder i år, 0-17" prompt="Vælg alder mellem 0-17 år" sqref="D12:D41" xr:uid="{00000000-0002-0000-0600-000001000000}">
      <formula1>4</formula1>
      <formula2>17</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Raster?" prompt="Raster: Ja eller nej" xr:uid="{00000000-0002-0000-0600-000002000000}">
          <x14:formula1>
            <xm:f>Lister!$E$2:$E$3</xm:f>
          </x14:formula1>
          <xm:sqref>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R50"/>
  <sheetViews>
    <sheetView tabSelected="1" workbookViewId="0">
      <selection activeCell="K18" sqref="K18"/>
    </sheetView>
  </sheetViews>
  <sheetFormatPr baseColWidth="10" defaultColWidth="9.140625" defaultRowHeight="15" x14ac:dyDescent="0.25"/>
  <cols>
    <col min="1" max="1" width="11.5703125" style="4" customWidth="1"/>
    <col min="2" max="2" width="9.5703125" style="4" customWidth="1"/>
    <col min="3" max="3" width="11.85546875" style="4" customWidth="1"/>
    <col min="4" max="4" width="13.7109375" style="4" customWidth="1"/>
    <col min="5" max="5" width="16.7109375" style="4" customWidth="1"/>
    <col min="6" max="6" width="12.7109375" style="4" customWidth="1"/>
    <col min="7" max="8" width="15.7109375" style="4" customWidth="1"/>
    <col min="9" max="9" width="7.140625" style="4" customWidth="1"/>
    <col min="10" max="10" width="17.28515625" style="4" bestFit="1" customWidth="1"/>
    <col min="11" max="11" width="45.140625" style="4" bestFit="1" customWidth="1"/>
    <col min="12" max="12" width="9.140625" style="4"/>
    <col min="13" max="13" width="16.85546875" style="4" customWidth="1"/>
    <col min="14" max="14" width="12.7109375" style="4" bestFit="1" customWidth="1"/>
    <col min="15" max="16384" width="9.140625" style="4"/>
  </cols>
  <sheetData>
    <row r="1" spans="1:14" ht="15" customHeight="1" x14ac:dyDescent="0.25">
      <c r="A1" s="83" t="s">
        <v>77</v>
      </c>
      <c r="B1" s="84"/>
      <c r="C1" s="84"/>
      <c r="D1" s="84"/>
      <c r="E1" s="84"/>
      <c r="F1" s="84"/>
      <c r="G1" s="84"/>
      <c r="H1" s="84"/>
      <c r="I1" s="84"/>
      <c r="J1" s="84"/>
      <c r="K1" s="85"/>
    </row>
    <row r="2" spans="1:14" ht="15" customHeight="1" thickBot="1" x14ac:dyDescent="0.3">
      <c r="A2" s="86"/>
      <c r="B2" s="87"/>
      <c r="C2" s="87"/>
      <c r="D2" s="87"/>
      <c r="E2" s="87"/>
      <c r="F2" s="87"/>
      <c r="G2" s="87"/>
      <c r="H2" s="87"/>
      <c r="I2" s="87"/>
      <c r="J2" s="87"/>
      <c r="K2" s="88"/>
    </row>
    <row r="3" spans="1:14" ht="15" customHeight="1" thickBot="1" x14ac:dyDescent="0.3">
      <c r="A3" s="89" t="s">
        <v>71</v>
      </c>
      <c r="B3" s="90"/>
      <c r="C3" s="90"/>
      <c r="D3" s="90"/>
      <c r="E3" s="90"/>
      <c r="F3" s="90"/>
      <c r="G3" s="90"/>
      <c r="H3" s="90"/>
      <c r="I3" s="90" t="s">
        <v>85</v>
      </c>
      <c r="J3" s="90"/>
      <c r="K3" s="91"/>
    </row>
    <row r="4" spans="1:14" ht="15" customHeight="1" x14ac:dyDescent="0.25">
      <c r="A4" s="12" t="s">
        <v>63</v>
      </c>
      <c r="B4" s="12"/>
      <c r="C4" s="12"/>
      <c r="D4" s="12"/>
      <c r="E4" s="13"/>
      <c r="F4" s="62"/>
      <c r="G4" s="63"/>
      <c r="H4" s="63"/>
      <c r="I4" s="63"/>
      <c r="J4" s="63"/>
      <c r="K4" s="64"/>
    </row>
    <row r="5" spans="1:14" ht="15" customHeight="1" x14ac:dyDescent="0.25">
      <c r="A5" s="10" t="s">
        <v>70</v>
      </c>
      <c r="B5" s="10"/>
      <c r="C5" s="10"/>
      <c r="D5" s="10"/>
      <c r="E5" s="11"/>
      <c r="F5" s="65" t="s">
        <v>78</v>
      </c>
      <c r="G5" s="51"/>
      <c r="H5" s="51"/>
      <c r="I5" s="51"/>
      <c r="J5" s="51"/>
      <c r="K5" s="52"/>
    </row>
    <row r="6" spans="1:14" ht="15" customHeight="1" x14ac:dyDescent="0.25">
      <c r="A6" s="10" t="s">
        <v>11</v>
      </c>
      <c r="B6" s="10"/>
      <c r="C6" s="10"/>
      <c r="D6" s="10"/>
      <c r="E6" s="11"/>
      <c r="F6" s="50"/>
      <c r="G6" s="51"/>
      <c r="H6" s="51"/>
      <c r="I6" s="51"/>
      <c r="J6" s="51"/>
      <c r="K6" s="52"/>
    </row>
    <row r="7" spans="1:14" ht="15" customHeight="1" x14ac:dyDescent="0.25">
      <c r="A7" s="10" t="s">
        <v>13</v>
      </c>
      <c r="B7" s="10"/>
      <c r="C7" s="10"/>
      <c r="D7" s="10"/>
      <c r="E7" s="11"/>
      <c r="F7" s="50"/>
      <c r="G7" s="51"/>
      <c r="H7" s="51"/>
      <c r="I7" s="51"/>
      <c r="J7" s="51"/>
      <c r="K7" s="52"/>
    </row>
    <row r="8" spans="1:14" ht="15" customHeight="1" x14ac:dyDescent="0.25">
      <c r="A8" s="10" t="s">
        <v>1</v>
      </c>
      <c r="B8" s="10"/>
      <c r="C8" s="10"/>
      <c r="D8" s="10"/>
      <c r="E8" s="11"/>
      <c r="F8" s="65"/>
      <c r="G8" s="51"/>
      <c r="H8" s="51"/>
      <c r="I8" s="51"/>
      <c r="J8" s="51"/>
      <c r="K8" s="52"/>
    </row>
    <row r="9" spans="1:14" ht="15" customHeight="1" x14ac:dyDescent="0.25">
      <c r="A9" s="10" t="s">
        <v>12</v>
      </c>
      <c r="B9" s="10"/>
      <c r="C9" s="10"/>
      <c r="D9" s="10"/>
      <c r="E9" s="11"/>
      <c r="F9" s="65"/>
      <c r="G9" s="51"/>
      <c r="H9" s="51"/>
      <c r="I9" s="51"/>
      <c r="J9" s="51"/>
      <c r="K9" s="52"/>
    </row>
    <row r="10" spans="1:14" ht="15" customHeight="1" x14ac:dyDescent="0.25">
      <c r="A10" s="77"/>
      <c r="B10" s="78"/>
      <c r="C10" s="78"/>
      <c r="D10" s="78"/>
      <c r="E10" s="78"/>
      <c r="F10" s="78"/>
      <c r="G10" s="78"/>
      <c r="H10" s="78"/>
      <c r="I10" s="78"/>
      <c r="J10" s="78"/>
      <c r="K10" s="79"/>
    </row>
    <row r="11" spans="1:14" ht="18" customHeight="1" x14ac:dyDescent="0.25">
      <c r="A11" s="14" t="s">
        <v>68</v>
      </c>
      <c r="B11" s="14" t="s">
        <v>67</v>
      </c>
      <c r="C11" s="14" t="s">
        <v>72</v>
      </c>
      <c r="D11" s="14" t="s">
        <v>25</v>
      </c>
      <c r="E11" s="14" t="s">
        <v>64</v>
      </c>
      <c r="F11" s="14" t="s">
        <v>44</v>
      </c>
      <c r="G11" s="14" t="s">
        <v>65</v>
      </c>
      <c r="H11" s="14" t="s">
        <v>66</v>
      </c>
      <c r="I11" s="14" t="s">
        <v>2</v>
      </c>
      <c r="J11" s="14" t="s">
        <v>73</v>
      </c>
      <c r="K11" s="14" t="s">
        <v>0</v>
      </c>
      <c r="M11" s="66" t="s">
        <v>74</v>
      </c>
      <c r="N11" s="67"/>
    </row>
    <row r="12" spans="1:14" ht="15" customHeight="1" x14ac:dyDescent="0.25">
      <c r="A12" s="1"/>
      <c r="B12" s="25"/>
      <c r="C12" s="2"/>
      <c r="D12" s="3"/>
      <c r="E12" s="26"/>
      <c r="F12" s="27"/>
      <c r="G12" s="20"/>
      <c r="H12" s="16"/>
      <c r="I12" s="16"/>
      <c r="J12" s="16"/>
      <c r="K12" s="2"/>
      <c r="M12" s="14" t="s">
        <v>81</v>
      </c>
      <c r="N12" s="14" t="s">
        <v>44</v>
      </c>
    </row>
    <row r="13" spans="1:14" x14ac:dyDescent="0.25">
      <c r="A13" s="1"/>
      <c r="B13" s="25"/>
      <c r="C13" s="2"/>
      <c r="D13" s="3"/>
      <c r="E13" s="26"/>
      <c r="F13" s="27"/>
      <c r="G13" s="20"/>
      <c r="H13" s="16"/>
      <c r="I13" s="16"/>
      <c r="J13" s="16"/>
      <c r="K13" s="2"/>
      <c r="M13" s="2" t="s">
        <v>40</v>
      </c>
      <c r="N13" s="29">
        <v>4.8000000000000001E-2</v>
      </c>
    </row>
    <row r="14" spans="1:14" x14ac:dyDescent="0.25">
      <c r="A14" s="1"/>
      <c r="B14" s="25"/>
      <c r="C14" s="2"/>
      <c r="D14" s="3"/>
      <c r="E14" s="26"/>
      <c r="F14" s="27"/>
      <c r="G14" s="20"/>
      <c r="H14" s="16"/>
      <c r="I14" s="16"/>
      <c r="J14" s="16"/>
      <c r="K14" s="2"/>
      <c r="M14" s="2" t="s">
        <v>41</v>
      </c>
      <c r="N14" s="30">
        <v>8.7999999999999995E-2</v>
      </c>
    </row>
    <row r="15" spans="1:14" x14ac:dyDescent="0.25">
      <c r="A15" s="1"/>
      <c r="B15" s="25"/>
      <c r="C15" s="2"/>
      <c r="D15" s="3"/>
      <c r="E15" s="26"/>
      <c r="F15" s="27"/>
      <c r="G15" s="20"/>
      <c r="H15" s="16"/>
      <c r="I15" s="16"/>
      <c r="J15" s="16"/>
      <c r="K15" s="2"/>
    </row>
    <row r="16" spans="1:14" x14ac:dyDescent="0.25">
      <c r="A16" s="1"/>
      <c r="B16" s="25"/>
      <c r="C16" s="2"/>
      <c r="D16" s="3"/>
      <c r="E16" s="26"/>
      <c r="F16" s="27"/>
      <c r="G16" s="20"/>
      <c r="H16" s="16"/>
      <c r="I16" s="16"/>
      <c r="J16" s="16"/>
      <c r="K16" s="2"/>
    </row>
    <row r="17" spans="1:11" x14ac:dyDescent="0.25">
      <c r="A17" s="1"/>
      <c r="B17" s="25"/>
      <c r="C17" s="2"/>
      <c r="D17" s="3"/>
      <c r="E17" s="26"/>
      <c r="F17" s="27"/>
      <c r="G17" s="20"/>
      <c r="H17" s="16"/>
      <c r="I17" s="16"/>
      <c r="J17" s="16"/>
      <c r="K17" s="2"/>
    </row>
    <row r="18" spans="1:11" x14ac:dyDescent="0.25">
      <c r="A18" s="1"/>
      <c r="B18" s="25"/>
      <c r="C18" s="2"/>
      <c r="D18" s="3"/>
      <c r="E18" s="26"/>
      <c r="F18" s="27"/>
      <c r="G18" s="20"/>
      <c r="H18" s="16"/>
      <c r="I18" s="16"/>
      <c r="J18" s="16"/>
      <c r="K18" s="2"/>
    </row>
    <row r="19" spans="1:11" x14ac:dyDescent="0.25">
      <c r="A19" s="1"/>
      <c r="B19" s="25"/>
      <c r="C19" s="2"/>
      <c r="D19" s="3"/>
      <c r="E19" s="26"/>
      <c r="F19" s="27"/>
      <c r="G19" s="20"/>
      <c r="H19" s="16" t="s">
        <v>24</v>
      </c>
      <c r="I19" s="16"/>
      <c r="J19" s="16"/>
      <c r="K19" s="2"/>
    </row>
    <row r="20" spans="1:11" x14ac:dyDescent="0.25">
      <c r="A20" s="1"/>
      <c r="B20" s="25"/>
      <c r="C20" s="2"/>
      <c r="D20" s="3"/>
      <c r="E20" s="26"/>
      <c r="F20" s="27"/>
      <c r="G20" s="20"/>
      <c r="H20" s="16"/>
      <c r="I20" s="16"/>
      <c r="J20" s="16"/>
      <c r="K20" s="2"/>
    </row>
    <row r="21" spans="1:11" x14ac:dyDescent="0.25">
      <c r="A21" s="1"/>
      <c r="B21" s="25"/>
      <c r="C21" s="2"/>
      <c r="D21" s="3"/>
      <c r="E21" s="26"/>
      <c r="F21" s="27"/>
      <c r="G21" s="20"/>
      <c r="H21" s="16"/>
      <c r="I21" s="16"/>
      <c r="J21" s="16"/>
      <c r="K21" s="2"/>
    </row>
    <row r="22" spans="1:11" x14ac:dyDescent="0.25">
      <c r="A22" s="1"/>
      <c r="B22" s="25"/>
      <c r="C22" s="2"/>
      <c r="D22" s="3"/>
      <c r="E22" s="26"/>
      <c r="F22" s="27"/>
      <c r="G22" s="20"/>
      <c r="H22" s="16"/>
      <c r="I22" s="16"/>
      <c r="J22" s="16"/>
      <c r="K22" s="2"/>
    </row>
    <row r="23" spans="1:11" x14ac:dyDescent="0.25">
      <c r="A23" s="1"/>
      <c r="B23" s="25"/>
      <c r="C23" s="2"/>
      <c r="D23" s="3"/>
      <c r="E23" s="26"/>
      <c r="F23" s="27"/>
      <c r="G23" s="20"/>
      <c r="H23" s="16"/>
      <c r="I23" s="16"/>
      <c r="J23" s="16"/>
      <c r="K23" s="2"/>
    </row>
    <row r="24" spans="1:11" x14ac:dyDescent="0.25">
      <c r="A24" s="1"/>
      <c r="B24" s="25"/>
      <c r="C24" s="2"/>
      <c r="D24" s="3"/>
      <c r="E24" s="26"/>
      <c r="F24" s="27"/>
      <c r="G24" s="20"/>
      <c r="H24" s="16"/>
      <c r="I24" s="16"/>
      <c r="J24" s="16"/>
      <c r="K24" s="2"/>
    </row>
    <row r="25" spans="1:11" x14ac:dyDescent="0.25">
      <c r="A25" s="1"/>
      <c r="B25" s="25"/>
      <c r="C25" s="2"/>
      <c r="D25" s="3"/>
      <c r="E25" s="26"/>
      <c r="F25" s="27"/>
      <c r="G25" s="20"/>
      <c r="H25" s="16"/>
      <c r="I25" s="16"/>
      <c r="J25" s="16"/>
      <c r="K25" s="2"/>
    </row>
    <row r="26" spans="1:11" x14ac:dyDescent="0.25">
      <c r="A26" s="1"/>
      <c r="B26" s="25"/>
      <c r="C26" s="2"/>
      <c r="D26" s="3"/>
      <c r="E26" s="26"/>
      <c r="F26" s="27"/>
      <c r="G26" s="20"/>
      <c r="H26" s="16"/>
      <c r="I26" s="16"/>
      <c r="J26" s="16"/>
      <c r="K26" s="2"/>
    </row>
    <row r="27" spans="1:11" x14ac:dyDescent="0.25">
      <c r="A27" s="1"/>
      <c r="B27" s="25"/>
      <c r="C27" s="2"/>
      <c r="D27" s="3"/>
      <c r="E27" s="26"/>
      <c r="F27" s="27"/>
      <c r="G27" s="20"/>
      <c r="H27" s="16"/>
      <c r="I27" s="16"/>
      <c r="J27" s="16"/>
      <c r="K27" s="2"/>
    </row>
    <row r="28" spans="1:11" x14ac:dyDescent="0.25">
      <c r="A28" s="1"/>
      <c r="B28" s="25"/>
      <c r="C28" s="2"/>
      <c r="D28" s="3"/>
      <c r="E28" s="26"/>
      <c r="F28" s="27"/>
      <c r="G28" s="20"/>
      <c r="H28" s="16"/>
      <c r="I28" s="16"/>
      <c r="J28" s="16"/>
      <c r="K28" s="2"/>
    </row>
    <row r="29" spans="1:11" x14ac:dyDescent="0.25">
      <c r="A29" s="1"/>
      <c r="B29" s="25"/>
      <c r="C29" s="2"/>
      <c r="D29" s="3"/>
      <c r="E29" s="26"/>
      <c r="F29" s="27"/>
      <c r="G29" s="20"/>
      <c r="H29" s="16"/>
      <c r="I29" s="16"/>
      <c r="J29" s="16"/>
      <c r="K29" s="2"/>
    </row>
    <row r="30" spans="1:11" x14ac:dyDescent="0.25">
      <c r="A30" s="1"/>
      <c r="B30" s="25"/>
      <c r="C30" s="2"/>
      <c r="D30" s="3"/>
      <c r="E30" s="26"/>
      <c r="F30" s="27"/>
      <c r="G30" s="20"/>
      <c r="H30" s="16"/>
      <c r="I30" s="16"/>
      <c r="J30" s="16"/>
      <c r="K30" s="2"/>
    </row>
    <row r="31" spans="1:11" x14ac:dyDescent="0.25">
      <c r="A31" s="1"/>
      <c r="B31" s="25"/>
      <c r="C31" s="2"/>
      <c r="D31" s="3"/>
      <c r="E31" s="26"/>
      <c r="F31" s="27"/>
      <c r="G31" s="20"/>
      <c r="H31" s="16"/>
      <c r="I31" s="16"/>
      <c r="J31" s="16"/>
      <c r="K31" s="2"/>
    </row>
    <row r="32" spans="1:11" x14ac:dyDescent="0.25">
      <c r="A32" s="1"/>
      <c r="B32" s="25"/>
      <c r="C32" s="2"/>
      <c r="D32" s="3"/>
      <c r="E32" s="26"/>
      <c r="F32" s="27"/>
      <c r="G32" s="20"/>
      <c r="H32" s="16"/>
      <c r="I32" s="16"/>
      <c r="J32" s="16"/>
      <c r="K32" s="2"/>
    </row>
    <row r="33" spans="1:18" x14ac:dyDescent="0.25">
      <c r="A33" s="1"/>
      <c r="B33" s="25"/>
      <c r="C33" s="2"/>
      <c r="D33" s="3"/>
      <c r="E33" s="26"/>
      <c r="F33" s="27"/>
      <c r="G33" s="20"/>
      <c r="H33" s="16"/>
      <c r="I33" s="16"/>
      <c r="J33" s="16"/>
      <c r="K33" s="2"/>
    </row>
    <row r="34" spans="1:18" x14ac:dyDescent="0.25">
      <c r="A34" s="1"/>
      <c r="B34" s="25"/>
      <c r="C34" s="2"/>
      <c r="D34" s="3"/>
      <c r="E34" s="26"/>
      <c r="F34" s="27"/>
      <c r="G34" s="20"/>
      <c r="H34" s="16"/>
      <c r="I34" s="16"/>
      <c r="J34" s="16"/>
      <c r="K34" s="2"/>
    </row>
    <row r="35" spans="1:18" x14ac:dyDescent="0.25">
      <c r="A35" s="1"/>
      <c r="B35" s="25"/>
      <c r="C35" s="2"/>
      <c r="D35" s="3"/>
      <c r="E35" s="26"/>
      <c r="F35" s="27"/>
      <c r="G35" s="20"/>
      <c r="H35" s="16"/>
      <c r="I35" s="16"/>
      <c r="J35" s="16"/>
      <c r="K35" s="2"/>
    </row>
    <row r="36" spans="1:18" x14ac:dyDescent="0.25">
      <c r="A36" s="1"/>
      <c r="B36" s="25"/>
      <c r="C36" s="2"/>
      <c r="D36" s="3"/>
      <c r="E36" s="26"/>
      <c r="F36" s="27"/>
      <c r="G36" s="20"/>
      <c r="H36" s="16"/>
      <c r="I36" s="16"/>
      <c r="J36" s="16"/>
      <c r="K36" s="2"/>
    </row>
    <row r="37" spans="1:18" x14ac:dyDescent="0.25">
      <c r="A37" s="1"/>
      <c r="B37" s="25"/>
      <c r="C37" s="2"/>
      <c r="D37" s="3"/>
      <c r="E37" s="26"/>
      <c r="F37" s="27"/>
      <c r="G37" s="20"/>
      <c r="H37" s="16"/>
      <c r="I37" s="16"/>
      <c r="J37" s="16"/>
      <c r="K37" s="2"/>
    </row>
    <row r="38" spans="1:18" x14ac:dyDescent="0.25">
      <c r="A38" s="1"/>
      <c r="B38" s="25"/>
      <c r="C38" s="2"/>
      <c r="D38" s="3"/>
      <c r="E38" s="26"/>
      <c r="F38" s="27"/>
      <c r="G38" s="20"/>
      <c r="H38" s="16"/>
      <c r="I38" s="16"/>
      <c r="J38" s="16"/>
      <c r="K38" s="2"/>
    </row>
    <row r="39" spans="1:18" x14ac:dyDescent="0.25">
      <c r="A39" s="1"/>
      <c r="B39" s="25"/>
      <c r="C39" s="2"/>
      <c r="D39" s="3"/>
      <c r="E39" s="26"/>
      <c r="F39" s="27"/>
      <c r="G39" s="20"/>
      <c r="H39" s="16"/>
      <c r="I39" s="16"/>
      <c r="J39" s="16"/>
      <c r="K39" s="2"/>
    </row>
    <row r="40" spans="1:18" x14ac:dyDescent="0.25">
      <c r="A40" s="1"/>
      <c r="B40" s="25"/>
      <c r="C40" s="2"/>
      <c r="D40" s="3"/>
      <c r="E40" s="26"/>
      <c r="F40" s="27"/>
      <c r="G40" s="20"/>
      <c r="H40" s="16"/>
      <c r="I40" s="16"/>
      <c r="J40" s="16"/>
      <c r="K40" s="2"/>
    </row>
    <row r="41" spans="1:18" x14ac:dyDescent="0.25">
      <c r="A41" s="1"/>
      <c r="B41" s="25"/>
      <c r="C41" s="2"/>
      <c r="D41" s="3"/>
      <c r="E41" s="26"/>
      <c r="F41" s="27"/>
      <c r="G41" s="20"/>
      <c r="H41" s="16"/>
      <c r="I41" s="16"/>
      <c r="J41" s="16"/>
      <c r="K41" s="2"/>
      <c r="R41" s="5"/>
    </row>
    <row r="42" spans="1:18" x14ac:dyDescent="0.25">
      <c r="A42" s="80"/>
      <c r="B42" s="81"/>
      <c r="C42" s="81"/>
      <c r="D42" s="81"/>
      <c r="E42" s="81"/>
      <c r="F42" s="81"/>
      <c r="G42" s="81"/>
      <c r="H42" s="81"/>
      <c r="I42" s="81"/>
      <c r="J42" s="81"/>
      <c r="K42" s="82"/>
    </row>
    <row r="43" spans="1:18" x14ac:dyDescent="0.25">
      <c r="A43" s="68" t="s">
        <v>0</v>
      </c>
      <c r="B43" s="69"/>
      <c r="C43" s="69"/>
      <c r="D43" s="69"/>
      <c r="E43" s="69"/>
      <c r="F43" s="69"/>
      <c r="G43" s="69"/>
      <c r="H43" s="69"/>
      <c r="I43" s="69"/>
      <c r="J43" s="69"/>
      <c r="K43" s="70"/>
    </row>
    <row r="44" spans="1:18" x14ac:dyDescent="0.25">
      <c r="A44" s="71"/>
      <c r="B44" s="72"/>
      <c r="C44" s="72"/>
      <c r="D44" s="72"/>
      <c r="E44" s="72"/>
      <c r="F44" s="72"/>
      <c r="G44" s="72"/>
      <c r="H44" s="72"/>
      <c r="I44" s="72"/>
      <c r="J44" s="72"/>
      <c r="K44" s="73"/>
    </row>
    <row r="45" spans="1:18" x14ac:dyDescent="0.25">
      <c r="A45" s="71"/>
      <c r="B45" s="72"/>
      <c r="C45" s="72"/>
      <c r="D45" s="72"/>
      <c r="E45" s="72"/>
      <c r="F45" s="72"/>
      <c r="G45" s="72"/>
      <c r="H45" s="72"/>
      <c r="I45" s="72"/>
      <c r="J45" s="72"/>
      <c r="K45" s="73"/>
    </row>
    <row r="46" spans="1:18" x14ac:dyDescent="0.25">
      <c r="A46" s="71"/>
      <c r="B46" s="72"/>
      <c r="C46" s="72"/>
      <c r="D46" s="72"/>
      <c r="E46" s="72"/>
      <c r="F46" s="72"/>
      <c r="G46" s="72"/>
      <c r="H46" s="72"/>
      <c r="I46" s="72"/>
      <c r="J46" s="72"/>
      <c r="K46" s="73"/>
    </row>
    <row r="47" spans="1:18" x14ac:dyDescent="0.25">
      <c r="A47" s="71"/>
      <c r="B47" s="72"/>
      <c r="C47" s="72"/>
      <c r="D47" s="72"/>
      <c r="E47" s="72"/>
      <c r="F47" s="72"/>
      <c r="G47" s="72"/>
      <c r="H47" s="72"/>
      <c r="I47" s="72"/>
      <c r="J47" s="72"/>
      <c r="K47" s="73"/>
    </row>
    <row r="48" spans="1:18" x14ac:dyDescent="0.25">
      <c r="A48" s="71"/>
      <c r="B48" s="72"/>
      <c r="C48" s="72"/>
      <c r="D48" s="72"/>
      <c r="E48" s="72"/>
      <c r="F48" s="72"/>
      <c r="G48" s="72"/>
      <c r="H48" s="72"/>
      <c r="I48" s="72"/>
      <c r="J48" s="72"/>
      <c r="K48" s="73"/>
    </row>
    <row r="49" spans="1:11" x14ac:dyDescent="0.25">
      <c r="A49" s="71"/>
      <c r="B49" s="72"/>
      <c r="C49" s="72"/>
      <c r="D49" s="72"/>
      <c r="E49" s="72"/>
      <c r="F49" s="72"/>
      <c r="G49" s="72"/>
      <c r="H49" s="72"/>
      <c r="I49" s="72"/>
      <c r="J49" s="72"/>
      <c r="K49" s="73"/>
    </row>
    <row r="50" spans="1:11" x14ac:dyDescent="0.25">
      <c r="A50" s="74"/>
      <c r="B50" s="75"/>
      <c r="C50" s="75"/>
      <c r="D50" s="75"/>
      <c r="E50" s="75"/>
      <c r="F50" s="75"/>
      <c r="G50" s="75"/>
      <c r="H50" s="75"/>
      <c r="I50" s="75"/>
      <c r="J50" s="75"/>
      <c r="K50" s="76"/>
    </row>
  </sheetData>
  <sheetProtection insertRows="0"/>
  <mergeCells count="12">
    <mergeCell ref="M11:N11"/>
    <mergeCell ref="A44:K50"/>
    <mergeCell ref="A1:K2"/>
    <mergeCell ref="F4:K4"/>
    <mergeCell ref="F5:K5"/>
    <mergeCell ref="F8:K8"/>
    <mergeCell ref="F9:K9"/>
    <mergeCell ref="A10:K10"/>
    <mergeCell ref="A42:K42"/>
    <mergeCell ref="A43:K43"/>
    <mergeCell ref="F6:K6"/>
    <mergeCell ref="F7:K7"/>
  </mergeCells>
  <dataValidations count="2">
    <dataValidation type="list" allowBlank="1" showErrorMessage="1" error="Køn angives med m eller k." sqref="C12:C41" xr:uid="{00000000-0002-0000-0800-000000000000}">
      <formula1>"K,M,m,k"</formula1>
    </dataValidation>
    <dataValidation type="whole" allowBlank="1" showInputMessage="1" showErrorMessage="1" error="Vælg alder i år, 0-17" prompt="Vælg alder mellem 0-17 år" sqref="D12:D41" xr:uid="{00000000-0002-0000-0800-000001000000}">
      <formula1>4</formula1>
      <formula2>17</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Raster?" prompt="Raster: Ja eller nej" xr:uid="{00000000-0002-0000-0800-000002000000}">
          <x14:formula1>
            <xm:f>Lister!$E$2:$E$3</xm:f>
          </x14:formula1>
          <xm:sqref>F6</xm:sqref>
        </x14:dataValidation>
        <x14:dataValidation type="list" errorStyle="warning" allowBlank="1" showInputMessage="1" showErrorMessage="1" error="Aksial eller lauenstein" prompt="Aksial eller lauenstein" xr:uid="{00000000-0002-0000-0800-000003000000}">
          <x14:formula1>
            <xm:f>Lister!$D$2:$D$3</xm:f>
          </x14:formula1>
          <xm:sqref>J12:J41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5"/>
  <dimension ref="A1:R50"/>
  <sheetViews>
    <sheetView workbookViewId="0">
      <selection activeCell="N19" sqref="N19"/>
    </sheetView>
  </sheetViews>
  <sheetFormatPr baseColWidth="10" defaultColWidth="9.140625" defaultRowHeight="15" x14ac:dyDescent="0.25"/>
  <cols>
    <col min="1" max="1" width="11.28515625" style="4" customWidth="1"/>
    <col min="2" max="2" width="9.5703125" style="4" customWidth="1"/>
    <col min="3" max="3" width="12.140625" style="4" customWidth="1"/>
    <col min="4" max="4" width="13.7109375" style="4" customWidth="1"/>
    <col min="5" max="5" width="16.7109375" style="4" customWidth="1"/>
    <col min="6" max="6" width="12.7109375" style="4" customWidth="1"/>
    <col min="7" max="8" width="15.7109375" style="4" customWidth="1"/>
    <col min="9" max="9" width="7.140625" style="4" customWidth="1"/>
    <col min="10" max="10" width="17.28515625" style="4" bestFit="1" customWidth="1"/>
    <col min="11" max="11" width="45.140625" style="4" bestFit="1" customWidth="1"/>
    <col min="12" max="16384" width="9.140625" style="4"/>
  </cols>
  <sheetData>
    <row r="1" spans="1:11" ht="15" customHeight="1" x14ac:dyDescent="0.25">
      <c r="A1" s="83" t="s">
        <v>79</v>
      </c>
      <c r="B1" s="84"/>
      <c r="C1" s="84"/>
      <c r="D1" s="84"/>
      <c r="E1" s="84"/>
      <c r="F1" s="84"/>
      <c r="G1" s="84"/>
      <c r="H1" s="84"/>
      <c r="I1" s="84"/>
      <c r="J1" s="84"/>
      <c r="K1" s="85"/>
    </row>
    <row r="2" spans="1:11" ht="15" customHeight="1" thickBot="1" x14ac:dyDescent="0.3">
      <c r="A2" s="86"/>
      <c r="B2" s="87"/>
      <c r="C2" s="87"/>
      <c r="D2" s="87"/>
      <c r="E2" s="87"/>
      <c r="F2" s="87"/>
      <c r="G2" s="87"/>
      <c r="H2" s="87"/>
      <c r="I2" s="87"/>
      <c r="J2" s="87"/>
      <c r="K2" s="88"/>
    </row>
    <row r="3" spans="1:11" ht="15" customHeight="1" thickBot="1" x14ac:dyDescent="0.3">
      <c r="A3" s="89" t="s">
        <v>71</v>
      </c>
      <c r="B3" s="90"/>
      <c r="C3" s="90"/>
      <c r="D3" s="90"/>
      <c r="E3" s="90"/>
      <c r="F3" s="90"/>
      <c r="G3" s="90"/>
      <c r="H3" s="90"/>
      <c r="I3" s="90" t="s">
        <v>85</v>
      </c>
      <c r="J3" s="90"/>
      <c r="K3" s="91"/>
    </row>
    <row r="4" spans="1:11" ht="15" customHeight="1" x14ac:dyDescent="0.25">
      <c r="A4" s="12" t="s">
        <v>63</v>
      </c>
      <c r="B4" s="12"/>
      <c r="C4" s="12"/>
      <c r="D4" s="12"/>
      <c r="E4" s="13"/>
      <c r="F4" s="62"/>
      <c r="G4" s="63"/>
      <c r="H4" s="63"/>
      <c r="I4" s="63"/>
      <c r="J4" s="63"/>
      <c r="K4" s="64"/>
    </row>
    <row r="5" spans="1:11" ht="15.75" customHeight="1" x14ac:dyDescent="0.25">
      <c r="A5" s="10" t="s">
        <v>70</v>
      </c>
      <c r="B5" s="10"/>
      <c r="C5" s="10"/>
      <c r="D5" s="10"/>
      <c r="E5" s="11"/>
      <c r="F5" s="65"/>
      <c r="G5" s="51"/>
      <c r="H5" s="51"/>
      <c r="I5" s="51"/>
      <c r="J5" s="51"/>
      <c r="K5" s="52"/>
    </row>
    <row r="6" spans="1:11" ht="15" customHeight="1" x14ac:dyDescent="0.25">
      <c r="A6" s="10" t="s">
        <v>11</v>
      </c>
      <c r="B6" s="10"/>
      <c r="C6" s="10"/>
      <c r="D6" s="10"/>
      <c r="E6" s="11"/>
      <c r="F6" s="50"/>
      <c r="G6" s="51"/>
      <c r="H6" s="51"/>
      <c r="I6" s="51"/>
      <c r="J6" s="51"/>
      <c r="K6" s="52"/>
    </row>
    <row r="7" spans="1:11" ht="15" customHeight="1" x14ac:dyDescent="0.25">
      <c r="A7" s="10" t="s">
        <v>13</v>
      </c>
      <c r="B7" s="10"/>
      <c r="C7" s="10"/>
      <c r="D7" s="10"/>
      <c r="E7" s="11"/>
      <c r="F7" s="50"/>
      <c r="G7" s="51"/>
      <c r="H7" s="51"/>
      <c r="I7" s="51"/>
      <c r="J7" s="51"/>
      <c r="K7" s="52"/>
    </row>
    <row r="8" spans="1:11" ht="15" customHeight="1" x14ac:dyDescent="0.25">
      <c r="A8" s="10" t="s">
        <v>1</v>
      </c>
      <c r="B8" s="10"/>
      <c r="C8" s="10"/>
      <c r="D8" s="10"/>
      <c r="E8" s="11"/>
      <c r="F8" s="65"/>
      <c r="G8" s="51"/>
      <c r="H8" s="51"/>
      <c r="I8" s="51"/>
      <c r="J8" s="51"/>
      <c r="K8" s="52"/>
    </row>
    <row r="9" spans="1:11" ht="15" customHeight="1" x14ac:dyDescent="0.25">
      <c r="A9" s="10" t="s">
        <v>12</v>
      </c>
      <c r="B9" s="10"/>
      <c r="C9" s="10"/>
      <c r="D9" s="10"/>
      <c r="E9" s="11"/>
      <c r="F9" s="65"/>
      <c r="G9" s="51"/>
      <c r="H9" s="51"/>
      <c r="I9" s="51"/>
      <c r="J9" s="51"/>
      <c r="K9" s="52"/>
    </row>
    <row r="10" spans="1:11" ht="15" customHeight="1" x14ac:dyDescent="0.25">
      <c r="A10" s="77"/>
      <c r="B10" s="78"/>
      <c r="C10" s="78"/>
      <c r="D10" s="78"/>
      <c r="E10" s="78"/>
      <c r="F10" s="78"/>
      <c r="G10" s="78"/>
      <c r="H10" s="78"/>
      <c r="I10" s="78"/>
      <c r="J10" s="78"/>
      <c r="K10" s="79"/>
    </row>
    <row r="11" spans="1:11" ht="18" customHeight="1" x14ac:dyDescent="0.25">
      <c r="A11" s="14" t="s">
        <v>68</v>
      </c>
      <c r="B11" s="14" t="s">
        <v>67</v>
      </c>
      <c r="C11" s="14" t="s">
        <v>72</v>
      </c>
      <c r="D11" s="14" t="s">
        <v>25</v>
      </c>
      <c r="E11" s="14" t="s">
        <v>64</v>
      </c>
      <c r="F11" s="14" t="s">
        <v>44</v>
      </c>
      <c r="G11" s="14" t="s">
        <v>65</v>
      </c>
      <c r="H11" s="14" t="s">
        <v>66</v>
      </c>
      <c r="I11" s="14" t="s">
        <v>2</v>
      </c>
      <c r="J11" s="14" t="s">
        <v>73</v>
      </c>
      <c r="K11" s="14" t="s">
        <v>80</v>
      </c>
    </row>
    <row r="12" spans="1:11" ht="15" customHeight="1" x14ac:dyDescent="0.25">
      <c r="A12" s="1"/>
      <c r="B12" s="25"/>
      <c r="C12" s="2"/>
      <c r="D12" s="3"/>
      <c r="E12" s="26"/>
      <c r="F12" s="27"/>
      <c r="G12" s="20"/>
      <c r="H12" s="16"/>
      <c r="I12" s="16"/>
      <c r="J12" s="16"/>
      <c r="K12" s="16"/>
    </row>
    <row r="13" spans="1:11" x14ac:dyDescent="0.25">
      <c r="A13" s="1"/>
      <c r="B13" s="25"/>
      <c r="C13" s="2"/>
      <c r="D13" s="3"/>
      <c r="E13" s="26"/>
      <c r="F13" s="27"/>
      <c r="G13" s="20"/>
      <c r="H13" s="16"/>
      <c r="I13" s="16"/>
      <c r="J13" s="16"/>
      <c r="K13" s="16"/>
    </row>
    <row r="14" spans="1:11" x14ac:dyDescent="0.25">
      <c r="A14" s="1"/>
      <c r="B14" s="25"/>
      <c r="C14" s="2"/>
      <c r="D14" s="3"/>
      <c r="E14" s="26"/>
      <c r="F14" s="27"/>
      <c r="G14" s="20"/>
      <c r="H14" s="16"/>
      <c r="I14" s="16"/>
      <c r="J14" s="16"/>
      <c r="K14" s="16"/>
    </row>
    <row r="15" spans="1:11" x14ac:dyDescent="0.25">
      <c r="A15" s="1"/>
      <c r="B15" s="25"/>
      <c r="C15" s="2"/>
      <c r="D15" s="3"/>
      <c r="E15" s="26"/>
      <c r="F15" s="27"/>
      <c r="G15" s="20"/>
      <c r="H15" s="16"/>
      <c r="I15" s="16"/>
      <c r="J15" s="16"/>
      <c r="K15" s="16"/>
    </row>
    <row r="16" spans="1:11" x14ac:dyDescent="0.25">
      <c r="A16" s="1"/>
      <c r="B16" s="25"/>
      <c r="C16" s="2"/>
      <c r="D16" s="3"/>
      <c r="E16" s="26"/>
      <c r="F16" s="27"/>
      <c r="G16" s="20"/>
      <c r="H16" s="16"/>
      <c r="I16" s="16"/>
      <c r="J16" s="16"/>
      <c r="K16" s="16"/>
    </row>
    <row r="17" spans="1:11" x14ac:dyDescent="0.25">
      <c r="A17" s="1"/>
      <c r="B17" s="25"/>
      <c r="C17" s="2"/>
      <c r="D17" s="3"/>
      <c r="E17" s="26"/>
      <c r="F17" s="27"/>
      <c r="G17" s="20"/>
      <c r="H17" s="16"/>
      <c r="I17" s="16"/>
      <c r="J17" s="16"/>
      <c r="K17" s="16"/>
    </row>
    <row r="18" spans="1:11" x14ac:dyDescent="0.25">
      <c r="A18" s="1"/>
      <c r="B18" s="25"/>
      <c r="C18" s="2"/>
      <c r="D18" s="3"/>
      <c r="E18" s="26"/>
      <c r="F18" s="27"/>
      <c r="G18" s="20"/>
      <c r="H18" s="16"/>
      <c r="I18" s="16"/>
      <c r="J18" s="16"/>
      <c r="K18" s="16"/>
    </row>
    <row r="19" spans="1:11" x14ac:dyDescent="0.25">
      <c r="A19" s="1"/>
      <c r="B19" s="25"/>
      <c r="C19" s="2"/>
      <c r="D19" s="3"/>
      <c r="E19" s="26"/>
      <c r="F19" s="27"/>
      <c r="G19" s="20"/>
      <c r="H19" s="16"/>
      <c r="I19" s="16"/>
      <c r="J19" s="16"/>
      <c r="K19" s="16"/>
    </row>
    <row r="20" spans="1:11" x14ac:dyDescent="0.25">
      <c r="A20" s="1"/>
      <c r="B20" s="25"/>
      <c r="C20" s="2"/>
      <c r="D20" s="3"/>
      <c r="E20" s="26"/>
      <c r="F20" s="27"/>
      <c r="G20" s="20"/>
      <c r="H20" s="16"/>
      <c r="I20" s="16"/>
      <c r="J20" s="16"/>
      <c r="K20" s="16"/>
    </row>
    <row r="21" spans="1:11" x14ac:dyDescent="0.25">
      <c r="A21" s="1"/>
      <c r="B21" s="25"/>
      <c r="C21" s="2"/>
      <c r="D21" s="3"/>
      <c r="E21" s="26"/>
      <c r="F21" s="27"/>
      <c r="G21" s="20"/>
      <c r="H21" s="16"/>
      <c r="I21" s="16"/>
      <c r="J21" s="16"/>
      <c r="K21" s="16"/>
    </row>
    <row r="22" spans="1:11" x14ac:dyDescent="0.25">
      <c r="A22" s="1"/>
      <c r="B22" s="25"/>
      <c r="C22" s="2"/>
      <c r="D22" s="3"/>
      <c r="E22" s="26"/>
      <c r="F22" s="27"/>
      <c r="G22" s="20"/>
      <c r="H22" s="16"/>
      <c r="I22" s="16"/>
      <c r="J22" s="16"/>
      <c r="K22" s="16"/>
    </row>
    <row r="23" spans="1:11" x14ac:dyDescent="0.25">
      <c r="A23" s="1"/>
      <c r="B23" s="25"/>
      <c r="C23" s="2"/>
      <c r="D23" s="3"/>
      <c r="E23" s="26"/>
      <c r="F23" s="27"/>
      <c r="G23" s="20"/>
      <c r="H23" s="16"/>
      <c r="I23" s="16"/>
      <c r="J23" s="16"/>
      <c r="K23" s="16"/>
    </row>
    <row r="24" spans="1:11" x14ac:dyDescent="0.25">
      <c r="A24" s="1"/>
      <c r="B24" s="25"/>
      <c r="C24" s="2"/>
      <c r="D24" s="3"/>
      <c r="E24" s="26"/>
      <c r="F24" s="27"/>
      <c r="G24" s="20"/>
      <c r="H24" s="16"/>
      <c r="I24" s="16"/>
      <c r="J24" s="16"/>
      <c r="K24" s="16"/>
    </row>
    <row r="25" spans="1:11" x14ac:dyDescent="0.25">
      <c r="A25" s="1"/>
      <c r="B25" s="25"/>
      <c r="C25" s="2"/>
      <c r="D25" s="3"/>
      <c r="E25" s="26"/>
      <c r="F25" s="27"/>
      <c r="G25" s="20"/>
      <c r="H25" s="16"/>
      <c r="I25" s="16"/>
      <c r="J25" s="16"/>
      <c r="K25" s="16"/>
    </row>
    <row r="26" spans="1:11" x14ac:dyDescent="0.25">
      <c r="A26" s="1"/>
      <c r="B26" s="25"/>
      <c r="C26" s="2"/>
      <c r="D26" s="3"/>
      <c r="E26" s="26"/>
      <c r="F26" s="27"/>
      <c r="G26" s="20"/>
      <c r="H26" s="16"/>
      <c r="I26" s="16"/>
      <c r="J26" s="16"/>
      <c r="K26" s="16"/>
    </row>
    <row r="27" spans="1:11" x14ac:dyDescent="0.25">
      <c r="A27" s="1"/>
      <c r="B27" s="25"/>
      <c r="C27" s="2"/>
      <c r="D27" s="3"/>
      <c r="E27" s="26"/>
      <c r="F27" s="27"/>
      <c r="G27" s="20"/>
      <c r="H27" s="16"/>
      <c r="I27" s="16"/>
      <c r="J27" s="16"/>
      <c r="K27" s="16"/>
    </row>
    <row r="28" spans="1:11" x14ac:dyDescent="0.25">
      <c r="A28" s="1"/>
      <c r="B28" s="25"/>
      <c r="C28" s="2"/>
      <c r="D28" s="3"/>
      <c r="E28" s="26"/>
      <c r="F28" s="27"/>
      <c r="G28" s="20"/>
      <c r="H28" s="16"/>
      <c r="I28" s="16"/>
      <c r="J28" s="16"/>
      <c r="K28" s="16"/>
    </row>
    <row r="29" spans="1:11" x14ac:dyDescent="0.25">
      <c r="A29" s="1"/>
      <c r="B29" s="25"/>
      <c r="C29" s="2"/>
      <c r="D29" s="3"/>
      <c r="E29" s="26"/>
      <c r="F29" s="27"/>
      <c r="G29" s="20"/>
      <c r="H29" s="16"/>
      <c r="I29" s="16"/>
      <c r="J29" s="16"/>
      <c r="K29" s="16"/>
    </row>
    <row r="30" spans="1:11" x14ac:dyDescent="0.25">
      <c r="A30" s="1"/>
      <c r="B30" s="25"/>
      <c r="C30" s="2"/>
      <c r="D30" s="3"/>
      <c r="E30" s="26"/>
      <c r="F30" s="27"/>
      <c r="G30" s="20"/>
      <c r="H30" s="16"/>
      <c r="I30" s="16"/>
      <c r="J30" s="16"/>
      <c r="K30" s="16"/>
    </row>
    <row r="31" spans="1:11" x14ac:dyDescent="0.25">
      <c r="A31" s="1"/>
      <c r="B31" s="25"/>
      <c r="C31" s="2"/>
      <c r="D31" s="3"/>
      <c r="E31" s="26"/>
      <c r="F31" s="27"/>
      <c r="G31" s="20"/>
      <c r="H31" s="16"/>
      <c r="I31" s="16"/>
      <c r="J31" s="16"/>
      <c r="K31" s="16"/>
    </row>
    <row r="32" spans="1:11" x14ac:dyDescent="0.25">
      <c r="A32" s="1"/>
      <c r="B32" s="25"/>
      <c r="C32" s="2"/>
      <c r="D32" s="3"/>
      <c r="E32" s="26"/>
      <c r="F32" s="27"/>
      <c r="G32" s="20"/>
      <c r="H32" s="16"/>
      <c r="I32" s="16"/>
      <c r="J32" s="16"/>
      <c r="K32" s="16"/>
    </row>
    <row r="33" spans="1:18" x14ac:dyDescent="0.25">
      <c r="A33" s="1"/>
      <c r="B33" s="25"/>
      <c r="C33" s="2"/>
      <c r="D33" s="3"/>
      <c r="E33" s="26"/>
      <c r="F33" s="27"/>
      <c r="G33" s="20"/>
      <c r="H33" s="16"/>
      <c r="I33" s="16"/>
      <c r="J33" s="16"/>
      <c r="K33" s="16"/>
    </row>
    <row r="34" spans="1:18" x14ac:dyDescent="0.25">
      <c r="A34" s="1"/>
      <c r="B34" s="25"/>
      <c r="C34" s="2"/>
      <c r="D34" s="3"/>
      <c r="E34" s="26"/>
      <c r="F34" s="27"/>
      <c r="G34" s="20"/>
      <c r="H34" s="16"/>
      <c r="I34" s="16"/>
      <c r="J34" s="16"/>
      <c r="K34" s="16"/>
    </row>
    <row r="35" spans="1:18" x14ac:dyDescent="0.25">
      <c r="A35" s="1"/>
      <c r="B35" s="25"/>
      <c r="C35" s="2"/>
      <c r="D35" s="3"/>
      <c r="E35" s="26"/>
      <c r="F35" s="27"/>
      <c r="G35" s="20"/>
      <c r="H35" s="16"/>
      <c r="I35" s="16"/>
      <c r="J35" s="16"/>
      <c r="K35" s="16"/>
    </row>
    <row r="36" spans="1:18" x14ac:dyDescent="0.25">
      <c r="A36" s="1"/>
      <c r="B36" s="25"/>
      <c r="C36" s="2"/>
      <c r="D36" s="3"/>
      <c r="E36" s="26"/>
      <c r="F36" s="27"/>
      <c r="G36" s="20"/>
      <c r="H36" s="16"/>
      <c r="I36" s="16"/>
      <c r="J36" s="16"/>
      <c r="K36" s="16"/>
    </row>
    <row r="37" spans="1:18" x14ac:dyDescent="0.25">
      <c r="A37" s="1"/>
      <c r="B37" s="25"/>
      <c r="C37" s="2"/>
      <c r="D37" s="3"/>
      <c r="E37" s="26"/>
      <c r="F37" s="27"/>
      <c r="G37" s="20"/>
      <c r="H37" s="16"/>
      <c r="I37" s="16"/>
      <c r="J37" s="16"/>
      <c r="K37" s="16"/>
    </row>
    <row r="38" spans="1:18" x14ac:dyDescent="0.25">
      <c r="A38" s="1"/>
      <c r="B38" s="25"/>
      <c r="C38" s="2"/>
      <c r="D38" s="3"/>
      <c r="E38" s="26"/>
      <c r="F38" s="27"/>
      <c r="G38" s="20"/>
      <c r="H38" s="16"/>
      <c r="I38" s="16"/>
      <c r="J38" s="16"/>
      <c r="K38" s="16"/>
    </row>
    <row r="39" spans="1:18" x14ac:dyDescent="0.25">
      <c r="A39" s="1"/>
      <c r="B39" s="25"/>
      <c r="C39" s="2"/>
      <c r="D39" s="3"/>
      <c r="E39" s="26"/>
      <c r="F39" s="27"/>
      <c r="G39" s="20"/>
      <c r="H39" s="16"/>
      <c r="I39" s="16"/>
      <c r="J39" s="16"/>
      <c r="K39" s="16"/>
    </row>
    <row r="40" spans="1:18" x14ac:dyDescent="0.25">
      <c r="A40" s="1"/>
      <c r="B40" s="25"/>
      <c r="C40" s="2"/>
      <c r="D40" s="3"/>
      <c r="E40" s="26"/>
      <c r="F40" s="27"/>
      <c r="G40" s="20"/>
      <c r="H40" s="16"/>
      <c r="I40" s="16"/>
      <c r="J40" s="16"/>
      <c r="K40" s="16"/>
    </row>
    <row r="41" spans="1:18" x14ac:dyDescent="0.25">
      <c r="A41" s="1"/>
      <c r="B41" s="25"/>
      <c r="C41" s="2"/>
      <c r="D41" s="3"/>
      <c r="E41" s="26"/>
      <c r="F41" s="27"/>
      <c r="G41" s="20"/>
      <c r="H41" s="16"/>
      <c r="I41" s="16"/>
      <c r="J41" s="16"/>
      <c r="K41" s="16"/>
      <c r="R41" s="5"/>
    </row>
    <row r="42" spans="1:18" x14ac:dyDescent="0.25">
      <c r="A42" s="80"/>
      <c r="B42" s="81"/>
      <c r="C42" s="81"/>
      <c r="D42" s="81"/>
      <c r="E42" s="81"/>
      <c r="F42" s="81"/>
      <c r="G42" s="81"/>
      <c r="H42" s="81"/>
      <c r="I42" s="81"/>
      <c r="J42" s="81"/>
      <c r="K42" s="82"/>
    </row>
    <row r="43" spans="1:18" x14ac:dyDescent="0.25">
      <c r="A43" s="68" t="s">
        <v>0</v>
      </c>
      <c r="B43" s="69"/>
      <c r="C43" s="69"/>
      <c r="D43" s="69"/>
      <c r="E43" s="69"/>
      <c r="F43" s="69"/>
      <c r="G43" s="69"/>
      <c r="H43" s="69"/>
      <c r="I43" s="69"/>
      <c r="J43" s="69"/>
      <c r="K43" s="70"/>
    </row>
    <row r="44" spans="1:18" x14ac:dyDescent="0.25">
      <c r="A44" s="71"/>
      <c r="B44" s="72"/>
      <c r="C44" s="72"/>
      <c r="D44" s="72"/>
      <c r="E44" s="72"/>
      <c r="F44" s="72"/>
      <c r="G44" s="72"/>
      <c r="H44" s="72"/>
      <c r="I44" s="72"/>
      <c r="J44" s="72"/>
      <c r="K44" s="73"/>
    </row>
    <row r="45" spans="1:18" x14ac:dyDescent="0.25">
      <c r="A45" s="71"/>
      <c r="B45" s="72"/>
      <c r="C45" s="72"/>
      <c r="D45" s="72"/>
      <c r="E45" s="72"/>
      <c r="F45" s="72"/>
      <c r="G45" s="72"/>
      <c r="H45" s="72"/>
      <c r="I45" s="72"/>
      <c r="J45" s="72"/>
      <c r="K45" s="73"/>
    </row>
    <row r="46" spans="1:18" x14ac:dyDescent="0.25">
      <c r="A46" s="71"/>
      <c r="B46" s="72"/>
      <c r="C46" s="72"/>
      <c r="D46" s="72"/>
      <c r="E46" s="72"/>
      <c r="F46" s="72"/>
      <c r="G46" s="72"/>
      <c r="H46" s="72"/>
      <c r="I46" s="72"/>
      <c r="J46" s="72"/>
      <c r="K46" s="73"/>
    </row>
    <row r="47" spans="1:18" x14ac:dyDescent="0.25">
      <c r="A47" s="71"/>
      <c r="B47" s="72"/>
      <c r="C47" s="72"/>
      <c r="D47" s="72"/>
      <c r="E47" s="72"/>
      <c r="F47" s="72"/>
      <c r="G47" s="72"/>
      <c r="H47" s="72"/>
      <c r="I47" s="72"/>
      <c r="J47" s="72"/>
      <c r="K47" s="73"/>
    </row>
    <row r="48" spans="1:18" x14ac:dyDescent="0.25">
      <c r="A48" s="71"/>
      <c r="B48" s="72"/>
      <c r="C48" s="72"/>
      <c r="D48" s="72"/>
      <c r="E48" s="72"/>
      <c r="F48" s="72"/>
      <c r="G48" s="72"/>
      <c r="H48" s="72"/>
      <c r="I48" s="72"/>
      <c r="J48" s="72"/>
      <c r="K48" s="73"/>
    </row>
    <row r="49" spans="1:11" x14ac:dyDescent="0.25">
      <c r="A49" s="71"/>
      <c r="B49" s="72"/>
      <c r="C49" s="72"/>
      <c r="D49" s="72"/>
      <c r="E49" s="72"/>
      <c r="F49" s="72"/>
      <c r="G49" s="72"/>
      <c r="H49" s="72"/>
      <c r="I49" s="72"/>
      <c r="J49" s="72"/>
      <c r="K49" s="73"/>
    </row>
    <row r="50" spans="1:11" x14ac:dyDescent="0.25">
      <c r="A50" s="74"/>
      <c r="B50" s="75"/>
      <c r="C50" s="75"/>
      <c r="D50" s="75"/>
      <c r="E50" s="75"/>
      <c r="F50" s="75"/>
      <c r="G50" s="75"/>
      <c r="H50" s="75"/>
      <c r="I50" s="75"/>
      <c r="J50" s="75"/>
      <c r="K50" s="76"/>
    </row>
  </sheetData>
  <sheetProtection insertRows="0"/>
  <mergeCells count="11">
    <mergeCell ref="A44:K50"/>
    <mergeCell ref="A1:K2"/>
    <mergeCell ref="F4:K4"/>
    <mergeCell ref="F5:K5"/>
    <mergeCell ref="F8:K8"/>
    <mergeCell ref="F9:K9"/>
    <mergeCell ref="A10:K10"/>
    <mergeCell ref="A42:K42"/>
    <mergeCell ref="A43:K43"/>
    <mergeCell ref="F6:K6"/>
    <mergeCell ref="F7:K7"/>
  </mergeCells>
  <dataValidations xWindow="871" yWindow="502" count="2">
    <dataValidation type="list" allowBlank="1" showErrorMessage="1" error="Køn angives med m eller k." sqref="C12:C41" xr:uid="{00000000-0002-0000-0A00-000000000000}">
      <formula1>"K,M,m,k"</formula1>
    </dataValidation>
    <dataValidation type="whole" allowBlank="1" showInputMessage="1" showErrorMessage="1" error="Vælg alder i år, 0-17" prompt="Vælg alder mellem 0-17 år" sqref="D12:D41" xr:uid="{00000000-0002-0000-0A00-000001000000}">
      <formula1>4</formula1>
      <formula2>17</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871" yWindow="502" count="1">
        <x14:dataValidation type="list" allowBlank="1" showInputMessage="1" showErrorMessage="1" errorTitle="Raster?" prompt="Raster: Ja eller nej" xr:uid="{00000000-0002-0000-0A00-000002000000}">
          <x14:formula1>
            <xm:f>Lister!$E$2:$E$3</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6"/>
  <dimension ref="A1:I3"/>
  <sheetViews>
    <sheetView workbookViewId="0">
      <selection activeCell="F4" sqref="F4:L4"/>
    </sheetView>
  </sheetViews>
  <sheetFormatPr baseColWidth="10" defaultColWidth="9.140625" defaultRowHeight="15" x14ac:dyDescent="0.25"/>
  <sheetData>
    <row r="1" spans="1:9" x14ac:dyDescent="0.25">
      <c r="G1" t="s">
        <v>26</v>
      </c>
      <c r="I1" t="s">
        <v>27</v>
      </c>
    </row>
    <row r="2" spans="1:9" x14ac:dyDescent="0.25">
      <c r="A2" t="s">
        <v>8</v>
      </c>
      <c r="B2" t="s">
        <v>4</v>
      </c>
      <c r="C2" t="s">
        <v>6</v>
      </c>
      <c r="D2" t="s">
        <v>10</v>
      </c>
      <c r="E2" t="s">
        <v>14</v>
      </c>
    </row>
    <row r="3" spans="1:9" x14ac:dyDescent="0.25">
      <c r="A3" t="s">
        <v>3</v>
      </c>
      <c r="B3" t="s">
        <v>5</v>
      </c>
      <c r="C3" t="s">
        <v>7</v>
      </c>
      <c r="D3" t="s">
        <v>9</v>
      </c>
      <c r="E3" t="s">
        <v>15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83"/>
  <sheetViews>
    <sheetView workbookViewId="0">
      <selection activeCell="F4" sqref="A1:XFD1048576"/>
    </sheetView>
  </sheetViews>
  <sheetFormatPr baseColWidth="10" defaultColWidth="9.140625" defaultRowHeight="15" x14ac:dyDescent="0.25"/>
  <cols>
    <col min="7" max="7" width="9.140625" style="24"/>
    <col min="13" max="13" width="9.140625" style="24"/>
    <col min="18" max="18" width="9.140625" style="24"/>
  </cols>
  <sheetData>
    <row r="1" spans="1:21" s="22" customFormat="1" ht="18.75" x14ac:dyDescent="0.3">
      <c r="A1" s="22" t="s">
        <v>39</v>
      </c>
      <c r="G1" s="23" t="s">
        <v>16</v>
      </c>
      <c r="M1" s="23" t="s">
        <v>47</v>
      </c>
      <c r="R1" s="23" t="s">
        <v>51</v>
      </c>
      <c r="S1"/>
      <c r="T1"/>
    </row>
    <row r="3" spans="1:21" x14ac:dyDescent="0.25">
      <c r="A3" t="s">
        <v>40</v>
      </c>
      <c r="C3">
        <v>0.03</v>
      </c>
      <c r="G3" s="24" t="s">
        <v>40</v>
      </c>
      <c r="I3">
        <v>7.2999999999999995E-2</v>
      </c>
      <c r="M3" s="24" t="s">
        <v>40</v>
      </c>
      <c r="O3">
        <v>4.1000000000000002E-2</v>
      </c>
      <c r="R3" s="24" t="s">
        <v>40</v>
      </c>
      <c r="T3">
        <v>4.8000000000000001E-2</v>
      </c>
    </row>
    <row r="4" spans="1:21" x14ac:dyDescent="0.25">
      <c r="A4" t="s">
        <v>41</v>
      </c>
      <c r="C4">
        <v>2.8000000000000001E-2</v>
      </c>
      <c r="G4" s="24" t="s">
        <v>41</v>
      </c>
      <c r="I4">
        <v>0.23699999999999999</v>
      </c>
      <c r="M4" s="24" t="s">
        <v>41</v>
      </c>
      <c r="O4">
        <v>0.13</v>
      </c>
      <c r="R4" s="24" t="s">
        <v>41</v>
      </c>
      <c r="T4">
        <v>8.7999999999999995E-2</v>
      </c>
    </row>
    <row r="5" spans="1:21" x14ac:dyDescent="0.25">
      <c r="A5" t="s">
        <v>42</v>
      </c>
      <c r="C5">
        <v>0.05</v>
      </c>
      <c r="G5" s="24" t="s">
        <v>42</v>
      </c>
      <c r="I5">
        <v>0.53400000000000003</v>
      </c>
      <c r="M5" s="24" t="s">
        <v>42</v>
      </c>
      <c r="O5">
        <v>0.33</v>
      </c>
    </row>
    <row r="6" spans="1:21" x14ac:dyDescent="0.25">
      <c r="A6" t="s">
        <v>43</v>
      </c>
      <c r="C6">
        <v>9.7000000000000003E-2</v>
      </c>
      <c r="G6" s="24" t="s">
        <v>43</v>
      </c>
      <c r="I6">
        <v>1.54</v>
      </c>
      <c r="M6" s="24" t="s">
        <v>43</v>
      </c>
      <c r="O6">
        <v>0.64600000000000002</v>
      </c>
    </row>
    <row r="9" spans="1:21" x14ac:dyDescent="0.25">
      <c r="B9" t="s">
        <v>30</v>
      </c>
      <c r="C9" t="s">
        <v>31</v>
      </c>
      <c r="D9" t="s">
        <v>32</v>
      </c>
      <c r="H9" t="s">
        <v>30</v>
      </c>
      <c r="I9" t="s">
        <v>31</v>
      </c>
      <c r="J9" t="s">
        <v>32</v>
      </c>
      <c r="N9" t="s">
        <v>30</v>
      </c>
      <c r="O9" t="s">
        <v>31</v>
      </c>
      <c r="P9" t="s">
        <v>32</v>
      </c>
      <c r="S9" t="s">
        <v>30</v>
      </c>
      <c r="T9" t="s">
        <v>31</v>
      </c>
      <c r="U9" t="s">
        <v>32</v>
      </c>
    </row>
    <row r="10" spans="1:21" x14ac:dyDescent="0.25">
      <c r="A10" t="s">
        <v>34</v>
      </c>
      <c r="G10" s="24" t="s">
        <v>34</v>
      </c>
      <c r="H10">
        <v>5.6000000000000001E-2</v>
      </c>
      <c r="I10">
        <v>2.8400000000000002E-2</v>
      </c>
      <c r="J10">
        <v>6.08E-2</v>
      </c>
      <c r="M10" s="24" t="s">
        <v>34</v>
      </c>
      <c r="N10">
        <v>6.5000000000000002E-2</v>
      </c>
      <c r="O10">
        <v>1.4200000000000001E-2</v>
      </c>
      <c r="P10">
        <v>2.4299999999999999E-2</v>
      </c>
      <c r="R10" s="24" t="s">
        <v>34</v>
      </c>
      <c r="S10">
        <v>0.14399999999999999</v>
      </c>
      <c r="T10">
        <v>5.1999999999999998E-3</v>
      </c>
      <c r="U10">
        <v>1.0500000000000001E-2</v>
      </c>
    </row>
    <row r="11" spans="1:21" x14ac:dyDescent="0.25">
      <c r="A11" t="s">
        <v>3</v>
      </c>
      <c r="B11">
        <v>0.14729999999999999</v>
      </c>
      <c r="C11">
        <v>5.3745485368193683E-3</v>
      </c>
      <c r="D11">
        <v>7.8227057187457878E-3</v>
      </c>
      <c r="G11" s="24" t="s">
        <v>45</v>
      </c>
      <c r="H11">
        <v>4.7E-2</v>
      </c>
      <c r="I11">
        <v>1.78E-2</v>
      </c>
      <c r="J11">
        <v>3.49E-2</v>
      </c>
    </row>
    <row r="12" spans="1:21" x14ac:dyDescent="0.25">
      <c r="A12" t="s">
        <v>38</v>
      </c>
      <c r="B12">
        <v>3.5900000000000001E-2</v>
      </c>
      <c r="C12">
        <v>7.4790000000000004E-3</v>
      </c>
      <c r="D12">
        <v>1.2751999999999999E-2</v>
      </c>
      <c r="G12" s="24" t="s">
        <v>46</v>
      </c>
      <c r="H12">
        <v>6.7000000000000004E-2</v>
      </c>
      <c r="I12">
        <v>3.7100000000000001E-2</v>
      </c>
      <c r="J12">
        <v>7.0800000000000002E-2</v>
      </c>
    </row>
    <row r="16" spans="1:21" x14ac:dyDescent="0.25">
      <c r="B16" t="s">
        <v>3</v>
      </c>
      <c r="D16" t="s">
        <v>33</v>
      </c>
      <c r="H16" t="s">
        <v>34</v>
      </c>
      <c r="J16" t="s">
        <v>54</v>
      </c>
      <c r="N16" t="s">
        <v>34</v>
      </c>
      <c r="S16" t="s">
        <v>34</v>
      </c>
    </row>
    <row r="17" spans="1:20" x14ac:dyDescent="0.25">
      <c r="A17" t="s">
        <v>35</v>
      </c>
      <c r="B17" t="s">
        <v>36</v>
      </c>
      <c r="C17" t="s">
        <v>37</v>
      </c>
      <c r="D17" t="s">
        <v>36</v>
      </c>
      <c r="E17" t="s">
        <v>37</v>
      </c>
      <c r="G17" s="24" t="s">
        <v>35</v>
      </c>
      <c r="H17" t="s">
        <v>48</v>
      </c>
      <c r="I17" t="s">
        <v>53</v>
      </c>
      <c r="J17" t="s">
        <v>49</v>
      </c>
      <c r="K17" t="s">
        <v>52</v>
      </c>
      <c r="M17" s="24" t="s">
        <v>35</v>
      </c>
      <c r="N17" t="s">
        <v>36</v>
      </c>
      <c r="O17" t="s">
        <v>37</v>
      </c>
      <c r="R17" s="24" t="s">
        <v>35</v>
      </c>
      <c r="S17" t="s">
        <v>48</v>
      </c>
      <c r="T17" t="s">
        <v>50</v>
      </c>
    </row>
    <row r="18" spans="1:20" x14ac:dyDescent="0.25">
      <c r="A18">
        <v>5</v>
      </c>
      <c r="B18">
        <f t="shared" ref="B18:B49" si="0">$C$11*EXP($B$11*$A18)</f>
        <v>1.1225349593564984E-2</v>
      </c>
      <c r="C18">
        <f t="shared" ref="C18:C49" si="1">$D$11*EXP($B$11*$A18)</f>
        <v>1.6338601439530132E-2</v>
      </c>
      <c r="D18">
        <f t="shared" ref="D18:D49" si="2">$C$12*EXP($B$12*$A18)</f>
        <v>8.949512783520689E-3</v>
      </c>
      <c r="E18">
        <f t="shared" ref="E18:E49" si="3">$D$12*EXP($B$12*$A18)</f>
        <v>1.5259284264668514E-2</v>
      </c>
      <c r="G18" s="24">
        <v>5</v>
      </c>
      <c r="H18">
        <f>$I$10*EXP($H$10*$G18)</f>
        <v>3.7576886670383211E-2</v>
      </c>
      <c r="I18">
        <f>$J$10*EXP($H$10*$G18)</f>
        <v>8.0446292590116167E-2</v>
      </c>
      <c r="J18">
        <f>$I$11*EXP($H$11*$G18)</f>
        <v>2.2515376083445473E-2</v>
      </c>
      <c r="K18">
        <f>$J$11*EXP($H$11*$G18)</f>
        <v>4.4145316028777921E-2</v>
      </c>
      <c r="M18" s="24">
        <v>5</v>
      </c>
      <c r="N18">
        <f>$O$10*EXP($N$10*M18)</f>
        <v>1.9653235172926671E-2</v>
      </c>
      <c r="O18">
        <f>$P$10*EXP($N$10*M18)</f>
        <v>3.3631944697332258E-2</v>
      </c>
      <c r="R18" s="24">
        <v>5</v>
      </c>
      <c r="S18">
        <f>Data_kurver!$T$10*EXP(Data_kurver!$S$10*$R18)</f>
        <v>1.0683052695348215E-2</v>
      </c>
      <c r="T18">
        <f>Data_kurver!$U$10*EXP(Data_kurver!$S$10*$R18)</f>
        <v>2.157154871176082E-2</v>
      </c>
    </row>
    <row r="19" spans="1:20" x14ac:dyDescent="0.25">
      <c r="A19">
        <v>6</v>
      </c>
      <c r="B19">
        <f t="shared" si="0"/>
        <v>1.300682965174829E-2</v>
      </c>
      <c r="C19">
        <f t="shared" si="1"/>
        <v>1.8931562344713323E-2</v>
      </c>
      <c r="D19">
        <f t="shared" si="2"/>
        <v>9.2766370401932332E-3</v>
      </c>
      <c r="E19">
        <f t="shared" si="3"/>
        <v>1.5817044462701442E-2</v>
      </c>
      <c r="G19" s="24">
        <v>6</v>
      </c>
      <c r="H19">
        <f t="shared" ref="H19:H82" si="4">$I$10*EXP($H$10*$G19)</f>
        <v>3.9741228304630428E-2</v>
      </c>
      <c r="I19">
        <f t="shared" ref="I19:I82" si="5">$J$10*EXP($H$10*$G19)</f>
        <v>8.5079812708504579E-2</v>
      </c>
      <c r="J19">
        <f t="shared" ref="J19:J82" si="6">$I$11*EXP($H$11*$G19)</f>
        <v>2.3598861215764898E-2</v>
      </c>
      <c r="K19">
        <f t="shared" ref="K19:K82" si="7">$J$11*EXP($H$11*$G19)</f>
        <v>4.6269677327539047E-2</v>
      </c>
      <c r="M19" s="24">
        <v>6</v>
      </c>
      <c r="N19">
        <f t="shared" ref="N19:N82" si="8">$O$10*EXP($N$10*M19)</f>
        <v>2.0973127273133527E-2</v>
      </c>
      <c r="O19">
        <f t="shared" ref="O19:O82" si="9">$P$10*EXP($N$10*M19)</f>
        <v>3.5890633291348215E-2</v>
      </c>
      <c r="R19" s="24">
        <v>6</v>
      </c>
      <c r="S19">
        <f>Data_kurver!$T$10*EXP(Data_kurver!$S$10*R19)</f>
        <v>1.23376877883919E-2</v>
      </c>
      <c r="T19">
        <f>Data_kurver!$U$10*EXP(Data_kurver!$S$10*R19)</f>
        <v>2.4912638803483645E-2</v>
      </c>
    </row>
    <row r="20" spans="1:20" x14ac:dyDescent="0.25">
      <c r="A20">
        <v>7</v>
      </c>
      <c r="B20">
        <f t="shared" si="0"/>
        <v>1.5071033305419807E-2</v>
      </c>
      <c r="C20">
        <f t="shared" si="1"/>
        <v>2.1936030090349914E-2</v>
      </c>
      <c r="D20">
        <f t="shared" si="2"/>
        <v>9.6157184035700199E-3</v>
      </c>
      <c r="E20">
        <f t="shared" si="3"/>
        <v>1.6395192015286119E-2</v>
      </c>
      <c r="G20" s="24">
        <v>7</v>
      </c>
      <c r="H20">
        <f t="shared" si="4"/>
        <v>4.2030231003824997E-2</v>
      </c>
      <c r="I20">
        <f t="shared" si="5"/>
        <v>8.9980212853259134E-2</v>
      </c>
      <c r="J20">
        <f t="shared" si="6"/>
        <v>2.4734485829459467E-2</v>
      </c>
      <c r="K20">
        <f t="shared" si="7"/>
        <v>4.8496267160007614E-2</v>
      </c>
      <c r="M20" s="24">
        <v>7</v>
      </c>
      <c r="N20">
        <f t="shared" si="8"/>
        <v>2.2381662039082678E-2</v>
      </c>
      <c r="O20">
        <f t="shared" si="9"/>
        <v>3.8301013207725984E-2</v>
      </c>
      <c r="R20" s="24">
        <v>7</v>
      </c>
      <c r="S20">
        <f>Data_kurver!$T$10*EXP(Data_kurver!$S$10*R20)</f>
        <v>1.4248599562755693E-2</v>
      </c>
      <c r="T20">
        <f>Data_kurver!$U$10*EXP(Data_kurver!$S$10*R20)</f>
        <v>2.8771210655564386E-2</v>
      </c>
    </row>
    <row r="21" spans="1:20" x14ac:dyDescent="0.25">
      <c r="A21">
        <v>8</v>
      </c>
      <c r="B21">
        <f t="shared" si="0"/>
        <v>1.7462829219305028E-2</v>
      </c>
      <c r="C21">
        <f t="shared" si="1"/>
        <v>2.5417311438065752E-2</v>
      </c>
      <c r="D21">
        <f t="shared" si="2"/>
        <v>9.9671939320403989E-3</v>
      </c>
      <c r="E21">
        <f t="shared" si="3"/>
        <v>1.6994472124799993E-2</v>
      </c>
      <c r="G21" s="24">
        <v>8</v>
      </c>
      <c r="H21">
        <f t="shared" si="4"/>
        <v>4.4451074956560019E-2</v>
      </c>
      <c r="I21">
        <f t="shared" si="5"/>
        <v>9.5162864695734109E-2</v>
      </c>
      <c r="J21">
        <f t="shared" si="6"/>
        <v>2.5924758981125333E-2</v>
      </c>
      <c r="K21">
        <f t="shared" si="7"/>
        <v>5.0830004968610905E-2</v>
      </c>
      <c r="M21" s="24">
        <v>8</v>
      </c>
      <c r="N21">
        <f t="shared" si="8"/>
        <v>2.388479262572419E-2</v>
      </c>
      <c r="O21">
        <f t="shared" si="9"/>
        <v>4.0873271887682937E-2</v>
      </c>
      <c r="R21" s="24">
        <v>8</v>
      </c>
      <c r="S21">
        <f>Data_kurver!$T$10*EXP(Data_kurver!$S$10*R21)</f>
        <v>1.6455481203761581E-2</v>
      </c>
      <c r="T21">
        <f>Data_kurver!$U$10*EXP(Data_kurver!$S$10*R21)</f>
        <v>3.3227413969133965E-2</v>
      </c>
    </row>
    <row r="22" spans="1:20" x14ac:dyDescent="0.25">
      <c r="A22">
        <v>9</v>
      </c>
      <c r="B22">
        <f t="shared" si="0"/>
        <v>2.0234206783482318E-2</v>
      </c>
      <c r="C22">
        <f t="shared" si="1"/>
        <v>2.9451077431911141E-2</v>
      </c>
      <c r="D22">
        <f t="shared" si="2"/>
        <v>1.033151665943329E-2</v>
      </c>
      <c r="E22">
        <f t="shared" si="3"/>
        <v>1.7615657232396484E-2</v>
      </c>
      <c r="G22" s="24">
        <v>9</v>
      </c>
      <c r="H22">
        <f t="shared" si="4"/>
        <v>4.7011353913660361E-2</v>
      </c>
      <c r="I22">
        <f t="shared" si="5"/>
        <v>0.10064402527994894</v>
      </c>
      <c r="J22">
        <f t="shared" si="6"/>
        <v>2.7172310468202929E-2</v>
      </c>
      <c r="K22">
        <f t="shared" si="7"/>
        <v>5.327604692922934E-2</v>
      </c>
      <c r="M22" s="24">
        <v>9</v>
      </c>
      <c r="N22">
        <f t="shared" si="8"/>
        <v>2.5488871996086581E-2</v>
      </c>
      <c r="O22">
        <f t="shared" si="9"/>
        <v>4.3618280951049568E-2</v>
      </c>
      <c r="R22" s="24">
        <v>9</v>
      </c>
      <c r="S22">
        <f>Data_kurver!$T$10*EXP(Data_kurver!$S$10*R22)</f>
        <v>1.9004173740354662E-2</v>
      </c>
      <c r="T22">
        <f>Data_kurver!$U$10*EXP(Data_kurver!$S$10*R22)</f>
        <v>3.8373812360331536E-2</v>
      </c>
    </row>
    <row r="23" spans="1:20" x14ac:dyDescent="0.25">
      <c r="A23">
        <v>10</v>
      </c>
      <c r="B23">
        <f t="shared" si="0"/>
        <v>2.3445406183329538E-2</v>
      </c>
      <c r="C23">
        <f t="shared" si="1"/>
        <v>3.4125008225749306E-2</v>
      </c>
      <c r="D23">
        <f t="shared" si="2"/>
        <v>1.0709156178954436E-2</v>
      </c>
      <c r="E23">
        <f t="shared" si="3"/>
        <v>1.825954801364179E-2</v>
      </c>
      <c r="G23" s="24">
        <v>10</v>
      </c>
      <c r="H23">
        <f t="shared" si="4"/>
        <v>4.9719099008409276E-2</v>
      </c>
      <c r="I23">
        <f t="shared" si="5"/>
        <v>0.10644088801800296</v>
      </c>
      <c r="J23">
        <f t="shared" si="6"/>
        <v>2.8479896639269014E-2</v>
      </c>
      <c r="K23">
        <f t="shared" si="7"/>
        <v>5.5839797343285875E-2</v>
      </c>
      <c r="M23" s="24">
        <v>10</v>
      </c>
      <c r="N23">
        <f t="shared" si="8"/>
        <v>2.7200679771997329E-2</v>
      </c>
      <c r="O23">
        <f t="shared" si="9"/>
        <v>4.6547642145037676E-2</v>
      </c>
      <c r="R23" s="24">
        <v>10</v>
      </c>
      <c r="S23">
        <f>Data_kurver!$T$10*EXP(Data_kurver!$S$10*R23)</f>
        <v>2.194761824838207E-2</v>
      </c>
      <c r="T23">
        <f>Data_kurver!$U$10*EXP(Data_kurver!$S$10*R23)</f>
        <v>4.4317306078463799E-2</v>
      </c>
    </row>
    <row r="24" spans="1:20" x14ac:dyDescent="0.25">
      <c r="A24">
        <v>11</v>
      </c>
      <c r="B24">
        <f t="shared" si="0"/>
        <v>2.7166227813290422E-2</v>
      </c>
      <c r="C24">
        <f t="shared" si="1"/>
        <v>3.9540698947253768E-2</v>
      </c>
      <c r="D24">
        <f t="shared" si="2"/>
        <v>1.1100599248467825E-2</v>
      </c>
      <c r="E24">
        <f t="shared" si="3"/>
        <v>1.8926974410544417E-2</v>
      </c>
      <c r="G24" s="24">
        <v>11</v>
      </c>
      <c r="H24">
        <f t="shared" si="4"/>
        <v>5.258280394876489E-2</v>
      </c>
      <c r="I24">
        <f t="shared" si="5"/>
        <v>0.11257163662270793</v>
      </c>
      <c r="J24">
        <f t="shared" si="6"/>
        <v>2.9850406483931568E-2</v>
      </c>
      <c r="K24">
        <f t="shared" si="7"/>
        <v>5.8526920578045608E-2</v>
      </c>
      <c r="M24" s="24">
        <v>11</v>
      </c>
      <c r="N24">
        <f t="shared" si="8"/>
        <v>2.9027450888071512E-2</v>
      </c>
      <c r="O24">
        <f t="shared" si="9"/>
        <v>4.9673736378882935E-2</v>
      </c>
      <c r="R24" s="24">
        <v>11</v>
      </c>
      <c r="S24">
        <f>Data_kurver!$T$10*EXP(Data_kurver!$S$10*R24)</f>
        <v>2.5346955535027856E-2</v>
      </c>
      <c r="T24">
        <f>Data_kurver!$U$10*EXP(Data_kurver!$S$10*R24)</f>
        <v>5.1181352522652407E-2</v>
      </c>
    </row>
    <row r="25" spans="1:20" x14ac:dyDescent="0.25">
      <c r="A25">
        <v>12</v>
      </c>
      <c r="B25">
        <f t="shared" si="0"/>
        <v>3.1477549496597729E-2</v>
      </c>
      <c r="C25">
        <f t="shared" si="1"/>
        <v>4.5815868025421543E-2</v>
      </c>
      <c r="D25">
        <f t="shared" si="2"/>
        <v>1.1506350417901464E-2</v>
      </c>
      <c r="E25">
        <f t="shared" si="3"/>
        <v>1.9618796701307589E-2</v>
      </c>
      <c r="G25" s="24">
        <v>12</v>
      </c>
      <c r="H25">
        <f t="shared" si="4"/>
        <v>5.5611451660590089E-2</v>
      </c>
      <c r="I25">
        <f t="shared" si="5"/>
        <v>0.11905550214661539</v>
      </c>
      <c r="J25">
        <f t="shared" si="6"/>
        <v>3.1286868015782739E-2</v>
      </c>
      <c r="K25">
        <f t="shared" si="7"/>
        <v>6.134335358150661E-2</v>
      </c>
      <c r="M25" s="24">
        <v>12</v>
      </c>
      <c r="N25">
        <f t="shared" si="8"/>
        <v>3.0976906170074456E-2</v>
      </c>
      <c r="O25">
        <f t="shared" si="9"/>
        <v>5.3009776051606283E-2</v>
      </c>
      <c r="R25" s="24">
        <v>12</v>
      </c>
      <c r="S25">
        <f>Data_kurver!$T$10*EXP(Data_kurver!$S$10*R25)</f>
        <v>2.9272796146891263E-2</v>
      </c>
      <c r="T25">
        <f>Data_kurver!$U$10*EXP(Data_kurver!$S$10*R25)</f>
        <v>5.9108530681222751E-2</v>
      </c>
    </row>
    <row r="26" spans="1:20" x14ac:dyDescent="0.25">
      <c r="A26">
        <v>13</v>
      </c>
      <c r="B26">
        <f t="shared" si="0"/>
        <v>3.6473084490074748E-2</v>
      </c>
      <c r="C26">
        <f t="shared" si="1"/>
        <v>5.308691598302244E-2</v>
      </c>
      <c r="D26">
        <f t="shared" si="2"/>
        <v>1.1926932679586227E-2</v>
      </c>
      <c r="E26">
        <f t="shared" si="3"/>
        <v>2.033590660918352E-2</v>
      </c>
      <c r="G26" s="24">
        <v>13</v>
      </c>
      <c r="H26">
        <f t="shared" si="4"/>
        <v>5.881454246547059E-2</v>
      </c>
      <c r="I26">
        <f t="shared" si="5"/>
        <v>0.12591282330635958</v>
      </c>
      <c r="J26">
        <f t="shared" si="6"/>
        <v>3.2792454962512221E-2</v>
      </c>
      <c r="K26">
        <f t="shared" si="7"/>
        <v>6.4295318999532391E-2</v>
      </c>
      <c r="M26" s="24">
        <v>13</v>
      </c>
      <c r="N26">
        <f t="shared" si="8"/>
        <v>3.3057284966897332E-2</v>
      </c>
      <c r="O26">
        <f t="shared" si="9"/>
        <v>5.6569860894056696E-2</v>
      </c>
      <c r="R26" s="24">
        <v>13</v>
      </c>
      <c r="S26">
        <f>Data_kurver!$T$10*EXP(Data_kurver!$S$10*R26)</f>
        <v>3.3806687082134051E-2</v>
      </c>
      <c r="T26">
        <f>Data_kurver!$U$10*EXP(Data_kurver!$S$10*R26)</f>
        <v>6.8263502762001452E-2</v>
      </c>
    </row>
    <row r="27" spans="1:20" x14ac:dyDescent="0.25">
      <c r="A27">
        <v>14</v>
      </c>
      <c r="B27">
        <f t="shared" si="0"/>
        <v>4.2261418486973248E-2</v>
      </c>
      <c r="C27">
        <f t="shared" si="1"/>
        <v>6.1511890313302717E-2</v>
      </c>
      <c r="D27">
        <f t="shared" si="2"/>
        <v>1.2362888142365983E-2</v>
      </c>
      <c r="E27">
        <f t="shared" si="3"/>
        <v>2.107922845185867E-2</v>
      </c>
      <c r="G27" s="24">
        <v>14</v>
      </c>
      <c r="H27">
        <f t="shared" si="4"/>
        <v>6.2202123881510266E-2</v>
      </c>
      <c r="I27">
        <f t="shared" si="5"/>
        <v>0.1331651102815431</v>
      </c>
      <c r="J27">
        <f t="shared" si="6"/>
        <v>3.4370493777962433E-2</v>
      </c>
      <c r="K27">
        <f t="shared" si="7"/>
        <v>6.7389338924207245E-2</v>
      </c>
      <c r="M27" s="24">
        <v>14</v>
      </c>
      <c r="N27">
        <f t="shared" si="8"/>
        <v>3.5277379974064396E-2</v>
      </c>
      <c r="O27">
        <f t="shared" si="9"/>
        <v>6.0369037561251039E-2</v>
      </c>
      <c r="R27" s="24">
        <v>14</v>
      </c>
      <c r="S27">
        <f>Data_kurver!$T$10*EXP(Data_kurver!$S$10*R27)</f>
        <v>3.9042805673031103E-2</v>
      </c>
      <c r="T27">
        <f>Data_kurver!$U$10*EXP(Data_kurver!$S$10*R27)</f>
        <v>7.8836434532082042E-2</v>
      </c>
    </row>
    <row r="28" spans="1:20" x14ac:dyDescent="0.25">
      <c r="A28">
        <v>15</v>
      </c>
      <c r="B28">
        <f t="shared" si="0"/>
        <v>4.8968369895260933E-2</v>
      </c>
      <c r="C28">
        <f t="shared" si="1"/>
        <v>7.1273920887132386E-2</v>
      </c>
      <c r="D28">
        <f t="shared" si="2"/>
        <v>1.2814778730347946E-2</v>
      </c>
      <c r="E28">
        <f t="shared" si="3"/>
        <v>2.1849720332851583E-2</v>
      </c>
      <c r="G28" s="24">
        <v>15</v>
      </c>
      <c r="H28">
        <f t="shared" si="4"/>
        <v>6.5784822140582996E-2</v>
      </c>
      <c r="I28">
        <f t="shared" si="5"/>
        <v>0.14083511218829037</v>
      </c>
      <c r="J28">
        <f t="shared" si="6"/>
        <v>3.6024470991617784E-2</v>
      </c>
      <c r="K28">
        <f t="shared" si="7"/>
        <v>7.0632249303789932E-2</v>
      </c>
      <c r="M28" s="24">
        <v>15</v>
      </c>
      <c r="N28">
        <f t="shared" si="8"/>
        <v>3.7646574395953022E-2</v>
      </c>
      <c r="O28">
        <f t="shared" si="9"/>
        <v>6.4423363226877348E-2</v>
      </c>
      <c r="R28" s="24">
        <v>15</v>
      </c>
      <c r="S28">
        <f>Data_kurver!$T$10*EXP(Data_kurver!$S$10*R28)</f>
        <v>4.5089915824009952E-2</v>
      </c>
      <c r="T28">
        <f>Data_kurver!$U$10*EXP(Data_kurver!$S$10*R28)</f>
        <v>9.1046945413866251E-2</v>
      </c>
    </row>
    <row r="29" spans="1:20" x14ac:dyDescent="0.25">
      <c r="A29">
        <v>16</v>
      </c>
      <c r="B29">
        <f t="shared" si="0"/>
        <v>5.6739724695663754E-2</v>
      </c>
      <c r="C29">
        <f t="shared" si="1"/>
        <v>8.2585200564493103E-2</v>
      </c>
      <c r="D29">
        <f t="shared" si="2"/>
        <v>1.3283186907193868E-2</v>
      </c>
      <c r="E29">
        <f t="shared" si="3"/>
        <v>2.2648375376458908E-2</v>
      </c>
      <c r="G29" s="24">
        <v>16</v>
      </c>
      <c r="H29">
        <f t="shared" si="4"/>
        <v>6.9573875520905534E-2</v>
      </c>
      <c r="I29">
        <f t="shared" si="5"/>
        <v>0.14894688843912168</v>
      </c>
      <c r="J29">
        <f t="shared" si="6"/>
        <v>3.7758040911766211E-2</v>
      </c>
      <c r="K29">
        <f t="shared" si="7"/>
        <v>7.4031215046103424E-2</v>
      </c>
      <c r="M29" s="24">
        <v>16</v>
      </c>
      <c r="N29">
        <f t="shared" si="8"/>
        <v>4.0174881603792151E-2</v>
      </c>
      <c r="O29">
        <f t="shared" si="9"/>
        <v>6.8749973448742896E-2</v>
      </c>
      <c r="R29" s="24">
        <v>16</v>
      </c>
      <c r="S29">
        <f>Data_kurver!$T$10*EXP(Data_kurver!$S$10*R29)</f>
        <v>5.2073627239875131E-2</v>
      </c>
      <c r="T29">
        <f>Data_kurver!$U$10*EXP(Data_kurver!$S$10*R29)</f>
        <v>0.10514867038820941</v>
      </c>
    </row>
    <row r="30" spans="1:20" x14ac:dyDescent="0.25">
      <c r="A30">
        <v>17</v>
      </c>
      <c r="B30">
        <f t="shared" si="0"/>
        <v>6.5744405325840388E-2</v>
      </c>
      <c r="C30">
        <f t="shared" si="1"/>
        <v>9.5691597535065218E-2</v>
      </c>
      <c r="D30">
        <f t="shared" si="2"/>
        <v>1.376871642688565E-2</v>
      </c>
      <c r="E30">
        <f t="shared" si="3"/>
        <v>2.3476223007841395E-2</v>
      </c>
      <c r="G30" s="24">
        <v>17</v>
      </c>
      <c r="H30">
        <f t="shared" si="4"/>
        <v>7.3581169599489016E-2</v>
      </c>
      <c r="I30">
        <f t="shared" si="5"/>
        <v>0.15752588421299057</v>
      </c>
      <c r="J30">
        <f t="shared" si="6"/>
        <v>3.9575033699352238E-2</v>
      </c>
      <c r="K30">
        <f t="shared" si="7"/>
        <v>7.7593745848729953E-2</v>
      </c>
      <c r="M30" s="24">
        <v>17</v>
      </c>
      <c r="N30">
        <f t="shared" si="8"/>
        <v>4.2872987457053278E-2</v>
      </c>
      <c r="O30">
        <f t="shared" si="9"/>
        <v>7.3367154591999606E-2</v>
      </c>
      <c r="R30" s="24">
        <v>17</v>
      </c>
      <c r="S30">
        <f>Data_kurver!$T$10*EXP(Data_kurver!$S$10*R30)</f>
        <v>6.013900457258186E-2</v>
      </c>
      <c r="T30">
        <f>Data_kurver!$U$10*EXP(Data_kurver!$S$10*R30)</f>
        <v>0.12143452846386722</v>
      </c>
    </row>
    <row r="31" spans="1:20" x14ac:dyDescent="0.25">
      <c r="A31">
        <v>18</v>
      </c>
      <c r="B31">
        <f t="shared" si="0"/>
        <v>7.6178142471296104E-2</v>
      </c>
      <c r="C31">
        <f t="shared" si="1"/>
        <v>0.11087799964428295</v>
      </c>
      <c r="D31">
        <f t="shared" si="2"/>
        <v>1.4271993111933091E-2</v>
      </c>
      <c r="E31">
        <f t="shared" si="3"/>
        <v>2.433433027989982E-2</v>
      </c>
      <c r="G31" s="24">
        <v>18</v>
      </c>
      <c r="H31">
        <f t="shared" si="4"/>
        <v>7.7819274535050331E-2</v>
      </c>
      <c r="I31">
        <f t="shared" si="5"/>
        <v>0.16659901027222043</v>
      </c>
      <c r="J31">
        <f t="shared" si="6"/>
        <v>4.1479463830360136E-2</v>
      </c>
      <c r="K31">
        <f t="shared" si="7"/>
        <v>8.1327712790987008E-2</v>
      </c>
      <c r="M31" s="24">
        <v>18</v>
      </c>
      <c r="N31">
        <f t="shared" si="8"/>
        <v>4.5752295467104694E-2</v>
      </c>
      <c r="O31">
        <f t="shared" si="9"/>
        <v>7.8294421116242532E-2</v>
      </c>
      <c r="R31" s="24">
        <v>18</v>
      </c>
      <c r="S31">
        <f>Data_kurver!$T$10*EXP(Data_kurver!$S$10*R31)</f>
        <v>6.945358068338188E-2</v>
      </c>
      <c r="T31">
        <f>Data_kurver!$U$10*EXP(Data_kurver!$S$10*R31)</f>
        <v>0.14024280714913651</v>
      </c>
    </row>
    <row r="32" spans="1:20" x14ac:dyDescent="0.25">
      <c r="A32">
        <v>19</v>
      </c>
      <c r="B32">
        <f t="shared" si="0"/>
        <v>8.8267729575100637E-2</v>
      </c>
      <c r="C32">
        <f t="shared" si="1"/>
        <v>0.12847450687206494</v>
      </c>
      <c r="D32">
        <f t="shared" si="2"/>
        <v>1.4793665660026835E-2</v>
      </c>
      <c r="E32">
        <f t="shared" si="3"/>
        <v>2.5223803248651182E-2</v>
      </c>
      <c r="G32" s="24">
        <v>19</v>
      </c>
      <c r="H32">
        <f t="shared" si="4"/>
        <v>8.2301484498332689E-2</v>
      </c>
      <c r="I32">
        <f t="shared" si="5"/>
        <v>0.17619472737671221</v>
      </c>
      <c r="J32">
        <f t="shared" si="6"/>
        <v>4.3475538965423978E-2</v>
      </c>
      <c r="K32">
        <f t="shared" si="7"/>
        <v>8.5241365724342516E-2</v>
      </c>
      <c r="M32" s="24">
        <v>19</v>
      </c>
      <c r="N32">
        <f t="shared" si="8"/>
        <v>4.8824974994012775E-2</v>
      </c>
      <c r="O32">
        <f t="shared" si="9"/>
        <v>8.355259805313453E-2</v>
      </c>
      <c r="R32" s="24">
        <v>19</v>
      </c>
      <c r="S32">
        <f>Data_kurver!$T$10*EXP(Data_kurver!$S$10*R32)</f>
        <v>8.0210836611390654E-2</v>
      </c>
      <c r="T32">
        <f>Data_kurver!$U$10*EXP(Data_kurver!$S$10*R32)</f>
        <v>0.16196418931146192</v>
      </c>
    </row>
    <row r="33" spans="1:20" x14ac:dyDescent="0.25">
      <c r="A33">
        <v>20</v>
      </c>
      <c r="B33">
        <f t="shared" si="0"/>
        <v>0.10227595254477118</v>
      </c>
      <c r="C33">
        <f t="shared" si="1"/>
        <v>0.14886360656734055</v>
      </c>
      <c r="D33">
        <f t="shared" si="2"/>
        <v>1.5334406480176222E-2</v>
      </c>
      <c r="E33">
        <f t="shared" si="3"/>
        <v>2.6145788398877812E-2</v>
      </c>
      <c r="G33" s="24">
        <v>20</v>
      </c>
      <c r="H33">
        <f t="shared" si="4"/>
        <v>8.7041859373521269E-2</v>
      </c>
      <c r="I33">
        <f t="shared" si="5"/>
        <v>0.18634313556021453</v>
      </c>
      <c r="J33">
        <f t="shared" si="6"/>
        <v>4.5567669246261031E-2</v>
      </c>
      <c r="K33">
        <f t="shared" si="7"/>
        <v>8.9343351499691567E-2</v>
      </c>
      <c r="M33" s="24">
        <v>20</v>
      </c>
      <c r="N33">
        <f t="shared" si="8"/>
        <v>5.2104012680193275E-2</v>
      </c>
      <c r="O33">
        <f t="shared" si="9"/>
        <v>8.9163909023147636E-2</v>
      </c>
      <c r="R33" s="24">
        <v>20</v>
      </c>
      <c r="S33">
        <f>Data_kurver!$T$10*EXP(Data_kurver!$S$10*R33)</f>
        <v>9.2634220533983416E-2</v>
      </c>
      <c r="T33">
        <f>Data_kurver!$U$10*EXP(Data_kurver!$S$10*R33)</f>
        <v>0.18704986838592808</v>
      </c>
    </row>
    <row r="34" spans="1:20" x14ac:dyDescent="0.25">
      <c r="A34">
        <v>21</v>
      </c>
      <c r="B34">
        <f t="shared" si="0"/>
        <v>0.11850730181113711</v>
      </c>
      <c r="C34">
        <f t="shared" si="1"/>
        <v>0.17248848740321129</v>
      </c>
      <c r="D34">
        <f t="shared" si="2"/>
        <v>1.5894912559409835E-2</v>
      </c>
      <c r="E34">
        <f t="shared" si="3"/>
        <v>2.7101474121887174E-2</v>
      </c>
      <c r="G34" s="24">
        <v>21</v>
      </c>
      <c r="H34">
        <f t="shared" si="4"/>
        <v>9.2055268861563927E-2</v>
      </c>
      <c r="I34">
        <f t="shared" si="5"/>
        <v>0.19707606854870022</v>
      </c>
      <c r="J34">
        <f t="shared" si="6"/>
        <v>4.7760477039468355E-2</v>
      </c>
      <c r="K34">
        <f t="shared" si="7"/>
        <v>9.3642733071766598E-2</v>
      </c>
      <c r="M34" s="24">
        <v>21</v>
      </c>
      <c r="N34">
        <f t="shared" si="8"/>
        <v>5.5603267338296652E-2</v>
      </c>
      <c r="O34">
        <f t="shared" si="9"/>
        <v>9.5152070163423141E-2</v>
      </c>
    </row>
    <row r="35" spans="1:20" x14ac:dyDescent="0.25">
      <c r="A35">
        <v>22</v>
      </c>
      <c r="B35">
        <f t="shared" si="0"/>
        <v>0.13731459089963699</v>
      </c>
      <c r="C35">
        <f t="shared" si="1"/>
        <v>0.19986267276944494</v>
      </c>
      <c r="D35">
        <f t="shared" si="2"/>
        <v>1.6475906361155822E-2</v>
      </c>
      <c r="E35">
        <f t="shared" si="3"/>
        <v>2.8092092247286943E-2</v>
      </c>
      <c r="G35" s="24">
        <v>22</v>
      </c>
      <c r="H35">
        <f t="shared" si="4"/>
        <v>9.7357439123741008E-2</v>
      </c>
      <c r="I35">
        <f t="shared" si="5"/>
        <v>0.208427193617023</v>
      </c>
      <c r="J35">
        <f t="shared" si="6"/>
        <v>5.0058807149210335E-2</v>
      </c>
      <c r="K35">
        <f t="shared" si="7"/>
        <v>9.8149009522889921E-2</v>
      </c>
      <c r="M35" s="24">
        <v>22</v>
      </c>
      <c r="N35">
        <f t="shared" si="8"/>
        <v>5.9337528525310108E-2</v>
      </c>
      <c r="O35">
        <f t="shared" si="9"/>
        <v>0.1015423903637349</v>
      </c>
    </row>
    <row r="36" spans="1:20" x14ac:dyDescent="0.25">
      <c r="A36">
        <v>23</v>
      </c>
      <c r="B36">
        <f t="shared" si="0"/>
        <v>0.15910662537894926</v>
      </c>
      <c r="C36">
        <f t="shared" si="1"/>
        <v>0.2315811829990142</v>
      </c>
      <c r="D36">
        <f t="shared" si="2"/>
        <v>1.707813675646001E-2</v>
      </c>
      <c r="E36">
        <f t="shared" si="3"/>
        <v>2.9118919630749838E-2</v>
      </c>
      <c r="G36" s="24">
        <v>23</v>
      </c>
      <c r="H36">
        <f t="shared" si="4"/>
        <v>0.10296500211179663</v>
      </c>
      <c r="I36">
        <f t="shared" si="5"/>
        <v>0.22043211719708572</v>
      </c>
      <c r="J36">
        <f t="shared" si="6"/>
        <v>5.2467737521361364E-2</v>
      </c>
      <c r="K36">
        <f t="shared" si="7"/>
        <v>0.10287213705030963</v>
      </c>
      <c r="M36" s="24">
        <v>23</v>
      </c>
      <c r="N36">
        <f t="shared" si="8"/>
        <v>6.3322579050439129E-2</v>
      </c>
      <c r="O36">
        <f t="shared" si="9"/>
        <v>0.10836187823420215</v>
      </c>
    </row>
    <row r="37" spans="1:20" x14ac:dyDescent="0.25">
      <c r="A37">
        <v>24</v>
      </c>
      <c r="B37">
        <f t="shared" si="0"/>
        <v>0.18435708888343802</v>
      </c>
      <c r="C37">
        <f t="shared" si="1"/>
        <v>0.26833346905696864</v>
      </c>
      <c r="D37">
        <f t="shared" si="2"/>
        <v>1.7702379989242036E-2</v>
      </c>
      <c r="E37">
        <f t="shared" si="3"/>
        <v>3.0183279799814736E-2</v>
      </c>
      <c r="G37" s="24">
        <v>24</v>
      </c>
      <c r="H37">
        <f t="shared" si="4"/>
        <v>0.10889554773937141</v>
      </c>
      <c r="I37">
        <f t="shared" si="5"/>
        <v>0.23312849656879511</v>
      </c>
      <c r="J37">
        <f t="shared" si="6"/>
        <v>5.4992590462753309E-2</v>
      </c>
      <c r="K37">
        <f t="shared" si="7"/>
        <v>0.10782255096348824</v>
      </c>
      <c r="M37" s="24">
        <v>24</v>
      </c>
      <c r="N37">
        <f t="shared" si="8"/>
        <v>6.7575261680957538E-2</v>
      </c>
      <c r="O37">
        <f t="shared" si="9"/>
        <v>0.11563935625684985</v>
      </c>
    </row>
    <row r="38" spans="1:20" x14ac:dyDescent="0.25">
      <c r="A38">
        <v>25</v>
      </c>
      <c r="B38">
        <f t="shared" si="0"/>
        <v>0.21361483936087935</v>
      </c>
      <c r="C38">
        <f t="shared" si="1"/>
        <v>0.31091839882540734</v>
      </c>
      <c r="D38">
        <f t="shared" si="2"/>
        <v>1.8349440676833747E-2</v>
      </c>
      <c r="E38">
        <f t="shared" si="3"/>
        <v>3.1286544659845421E-2</v>
      </c>
      <c r="G38" s="24">
        <v>25</v>
      </c>
      <c r="H38">
        <f t="shared" si="4"/>
        <v>0.11516767905838879</v>
      </c>
      <c r="I38">
        <f t="shared" si="5"/>
        <v>0.24655615798415625</v>
      </c>
      <c r="J38">
        <f t="shared" si="6"/>
        <v>5.7638944400315702E-2</v>
      </c>
      <c r="K38">
        <f t="shared" si="7"/>
        <v>0.11301118873994484</v>
      </c>
      <c r="M38" s="24">
        <v>25</v>
      </c>
      <c r="N38">
        <f t="shared" si="8"/>
        <v>7.211355032795716E-2</v>
      </c>
      <c r="O38">
        <f t="shared" si="9"/>
        <v>0.12340558260347598</v>
      </c>
    </row>
    <row r="39" spans="1:20" x14ac:dyDescent="0.25">
      <c r="A39">
        <v>26</v>
      </c>
      <c r="B39">
        <f t="shared" si="0"/>
        <v>0.24751583935036664</v>
      </c>
      <c r="C39">
        <f t="shared" si="1"/>
        <v>0.36026162173467624</v>
      </c>
      <c r="D39">
        <f t="shared" si="2"/>
        <v>1.9020152847089432E-2</v>
      </c>
      <c r="E39">
        <f t="shared" si="3"/>
        <v>3.2430136262345824E-2</v>
      </c>
      <c r="G39" s="24">
        <v>26</v>
      </c>
      <c r="H39">
        <f t="shared" si="4"/>
        <v>0.12180107061347339</v>
      </c>
      <c r="I39">
        <f t="shared" si="5"/>
        <v>0.26075722159504161</v>
      </c>
      <c r="J39">
        <f t="shared" si="6"/>
        <v>6.0412646206089458E-2</v>
      </c>
      <c r="K39">
        <f t="shared" si="7"/>
        <v>0.11844951419059113</v>
      </c>
      <c r="M39" s="24">
        <v>26</v>
      </c>
      <c r="N39">
        <f t="shared" si="8"/>
        <v>7.6956626012863127E-2</v>
      </c>
      <c r="O39">
        <f t="shared" si="9"/>
        <v>0.13169338113468829</v>
      </c>
    </row>
    <row r="40" spans="1:20" x14ac:dyDescent="0.25">
      <c r="A40">
        <v>27</v>
      </c>
      <c r="B40">
        <f t="shared" si="0"/>
        <v>0.28679697961346862</v>
      </c>
      <c r="C40">
        <f t="shared" si="1"/>
        <v>0.41743568918795348</v>
      </c>
      <c r="D40">
        <f t="shared" si="2"/>
        <v>1.9715381013404719E-2</v>
      </c>
      <c r="E40">
        <f t="shared" si="3"/>
        <v>3.3615528637911077E-2</v>
      </c>
      <c r="G40" s="24">
        <v>27</v>
      </c>
      <c r="H40">
        <f t="shared" si="4"/>
        <v>0.12881653015744887</v>
      </c>
      <c r="I40">
        <f t="shared" si="5"/>
        <v>0.27577623357651027</v>
      </c>
      <c r="J40">
        <f t="shared" si="6"/>
        <v>6.3319824115344911E-2</v>
      </c>
      <c r="K40">
        <f t="shared" si="7"/>
        <v>0.12414954278795155</v>
      </c>
      <c r="M40" s="24">
        <v>27</v>
      </c>
      <c r="N40">
        <f t="shared" si="8"/>
        <v>8.2124957935786211E-2</v>
      </c>
      <c r="O40">
        <f t="shared" si="9"/>
        <v>0.14053778012954962</v>
      </c>
    </row>
    <row r="41" spans="1:20" x14ac:dyDescent="0.25">
      <c r="A41">
        <v>28</v>
      </c>
      <c r="B41">
        <f t="shared" si="0"/>
        <v>0.33231209659668398</v>
      </c>
      <c r="C41">
        <f t="shared" si="1"/>
        <v>0.48368336812782808</v>
      </c>
      <c r="D41">
        <f t="shared" si="2"/>
        <v>2.043602128902974E-2</v>
      </c>
      <c r="E41">
        <f t="shared" si="3"/>
        <v>3.4844249696176922E-2</v>
      </c>
      <c r="G41" s="24">
        <v>28</v>
      </c>
      <c r="H41">
        <f t="shared" si="4"/>
        <v>0.13623606392150528</v>
      </c>
      <c r="I41">
        <f t="shared" si="5"/>
        <v>0.29166030586012398</v>
      </c>
      <c r="J41">
        <f t="shared" si="6"/>
        <v>6.6366901266345743E-2</v>
      </c>
      <c r="K41">
        <f t="shared" si="7"/>
        <v>0.13012386821322847</v>
      </c>
      <c r="M41" s="24">
        <v>28</v>
      </c>
      <c r="N41">
        <f t="shared" si="8"/>
        <v>8.7640389988346473E-2</v>
      </c>
      <c r="O41">
        <f t="shared" si="9"/>
        <v>0.14997616033217034</v>
      </c>
    </row>
    <row r="42" spans="1:20" x14ac:dyDescent="0.25">
      <c r="A42">
        <v>29</v>
      </c>
      <c r="B42">
        <f t="shared" si="0"/>
        <v>0.38505053188955424</v>
      </c>
      <c r="C42">
        <f t="shared" si="1"/>
        <v>0.5604446545013605</v>
      </c>
      <c r="D42">
        <f t="shared" si="2"/>
        <v>2.118300254211291E-2</v>
      </c>
      <c r="E42">
        <f t="shared" si="3"/>
        <v>3.6117883195216444E-2</v>
      </c>
      <c r="G42" s="24">
        <v>29</v>
      </c>
      <c r="H42">
        <f t="shared" si="4"/>
        <v>0.14408294564477692</v>
      </c>
      <c r="I42">
        <f t="shared" si="5"/>
        <v>0.30845926391557871</v>
      </c>
      <c r="J42">
        <f t="shared" si="6"/>
        <v>6.9560609891673439E-2</v>
      </c>
      <c r="K42">
        <f t="shared" si="7"/>
        <v>0.13638569018086535</v>
      </c>
      <c r="M42" s="24">
        <v>29</v>
      </c>
      <c r="N42">
        <f t="shared" si="8"/>
        <v>9.3526233076613979E-2</v>
      </c>
      <c r="O42">
        <f t="shared" si="9"/>
        <v>0.16004841294096614</v>
      </c>
    </row>
    <row r="43" spans="1:20" x14ac:dyDescent="0.25">
      <c r="A43">
        <v>30</v>
      </c>
      <c r="B43">
        <f t="shared" si="0"/>
        <v>0.44615863709701709</v>
      </c>
      <c r="C43">
        <f t="shared" si="1"/>
        <v>0.649388073803149</v>
      </c>
      <c r="D43">
        <f t="shared" si="2"/>
        <v>2.1957287592964045E-2</v>
      </c>
      <c r="E43">
        <f t="shared" si="3"/>
        <v>3.7438070782922515E-2</v>
      </c>
      <c r="G43" s="24">
        <v>30</v>
      </c>
      <c r="H43">
        <f t="shared" si="4"/>
        <v>0.15238178957986409</v>
      </c>
      <c r="I43">
        <f t="shared" si="5"/>
        <v>0.32622580304421606</v>
      </c>
      <c r="J43">
        <f t="shared" si="6"/>
        <v>7.2908006192466929E-2</v>
      </c>
      <c r="K43">
        <f t="shared" si="7"/>
        <v>0.14294884360208404</v>
      </c>
      <c r="M43" s="24">
        <v>30</v>
      </c>
      <c r="N43">
        <f t="shared" si="8"/>
        <v>9.9807363644367986E-2</v>
      </c>
      <c r="O43">
        <f t="shared" si="9"/>
        <v>0.17079710820831984</v>
      </c>
    </row>
    <row r="44" spans="1:20" x14ac:dyDescent="0.25">
      <c r="A44">
        <v>31</v>
      </c>
      <c r="B44">
        <f t="shared" si="0"/>
        <v>0.5169646915677143</v>
      </c>
      <c r="C44">
        <f t="shared" si="1"/>
        <v>0.75244694906219378</v>
      </c>
      <c r="D44">
        <f t="shared" si="2"/>
        <v>2.2759874455080129E-2</v>
      </c>
      <c r="E44">
        <f t="shared" si="3"/>
        <v>3.8806514113007326E-2</v>
      </c>
      <c r="G44" s="24">
        <v>31</v>
      </c>
      <c r="H44">
        <f t="shared" si="4"/>
        <v>0.16115862770330394</v>
      </c>
      <c r="I44">
        <f t="shared" si="5"/>
        <v>0.34501565367467885</v>
      </c>
      <c r="J44">
        <f t="shared" si="6"/>
        <v>7.6416485928440414E-2</v>
      </c>
      <c r="K44">
        <f t="shared" si="7"/>
        <v>0.14982782915182982</v>
      </c>
      <c r="M44" s="24">
        <v>31</v>
      </c>
      <c r="N44">
        <f t="shared" si="8"/>
        <v>0.10651032881308208</v>
      </c>
      <c r="O44">
        <f t="shared" si="9"/>
        <v>0.18226767536323199</v>
      </c>
    </row>
    <row r="45" spans="1:20" x14ac:dyDescent="0.25">
      <c r="A45">
        <v>32</v>
      </c>
      <c r="B45">
        <f t="shared" si="0"/>
        <v>0.59900777460369503</v>
      </c>
      <c r="C45">
        <f t="shared" si="1"/>
        <v>0.8718614246134585</v>
      </c>
      <c r="D45">
        <f t="shared" si="2"/>
        <v>2.359179762153317E-2</v>
      </c>
      <c r="E45">
        <f t="shared" si="3"/>
        <v>4.0224977038346169E-2</v>
      </c>
      <c r="G45" s="24">
        <v>32</v>
      </c>
      <c r="H45">
        <f t="shared" si="4"/>
        <v>0.17044099137318514</v>
      </c>
      <c r="I45">
        <f t="shared" si="5"/>
        <v>0.36488775617921321</v>
      </c>
      <c r="J45">
        <f t="shared" si="6"/>
        <v>8.0093800758124209E-2</v>
      </c>
      <c r="K45">
        <f t="shared" si="7"/>
        <v>0.15703784530665929</v>
      </c>
      <c r="M45" s="24">
        <v>32</v>
      </c>
      <c r="N45">
        <f t="shared" si="8"/>
        <v>0.11366345858300822</v>
      </c>
      <c r="O45">
        <f t="shared" si="9"/>
        <v>0.19450859461740139</v>
      </c>
    </row>
    <row r="46" spans="1:20" x14ac:dyDescent="0.25">
      <c r="A46">
        <v>33</v>
      </c>
      <c r="B46">
        <f t="shared" si="0"/>
        <v>0.69407121973372243</v>
      </c>
      <c r="C46">
        <f t="shared" si="1"/>
        <v>1.0102271591059098</v>
      </c>
      <c r="D46">
        <f t="shared" si="2"/>
        <v>2.4454129398378471E-2</v>
      </c>
      <c r="E46">
        <f t="shared" si="3"/>
        <v>4.1695287884492879E-2</v>
      </c>
      <c r="G46" s="24">
        <v>33</v>
      </c>
      <c r="H46">
        <f t="shared" si="4"/>
        <v>0.18025799769005232</v>
      </c>
      <c r="I46">
        <f t="shared" si="5"/>
        <v>0.38590444575898525</v>
      </c>
      <c r="J46">
        <f t="shared" si="6"/>
        <v>8.3948075365430794E-2</v>
      </c>
      <c r="K46">
        <f t="shared" si="7"/>
        <v>0.16459482192435587</v>
      </c>
      <c r="M46" s="24">
        <v>33</v>
      </c>
      <c r="N46">
        <f t="shared" si="8"/>
        <v>0.12129698556957613</v>
      </c>
      <c r="O46">
        <f t="shared" si="9"/>
        <v>0.20757160206624645</v>
      </c>
    </row>
    <row r="47" spans="1:20" x14ac:dyDescent="0.25">
      <c r="A47">
        <v>34</v>
      </c>
      <c r="B47">
        <f t="shared" si="0"/>
        <v>0.8042213782306491</v>
      </c>
      <c r="C47">
        <f t="shared" si="1"/>
        <v>1.1705517461650112</v>
      </c>
      <c r="D47">
        <f t="shared" si="2"/>
        <v>2.5347981286801807E-2</v>
      </c>
      <c r="E47">
        <f t="shared" si="3"/>
        <v>4.3219341806297176E-2</v>
      </c>
      <c r="G47" s="24">
        <v>34</v>
      </c>
      <c r="H47">
        <f t="shared" si="4"/>
        <v>0.1906404408319988</v>
      </c>
      <c r="I47">
        <f t="shared" si="5"/>
        <v>0.4081316479783636</v>
      </c>
      <c r="J47">
        <f t="shared" si="6"/>
        <v>8.7987825410385662E-2</v>
      </c>
      <c r="K47">
        <f t="shared" si="7"/>
        <v>0.17251545543946403</v>
      </c>
      <c r="M47" s="24">
        <v>34</v>
      </c>
      <c r="N47">
        <f t="shared" si="8"/>
        <v>0.12944317278117234</v>
      </c>
      <c r="O47">
        <f t="shared" si="9"/>
        <v>0.22151190835087942</v>
      </c>
    </row>
    <row r="48" spans="1:20" x14ac:dyDescent="0.25">
      <c r="A48">
        <v>35</v>
      </c>
      <c r="B48">
        <f t="shared" si="0"/>
        <v>0.93185253445797145</v>
      </c>
      <c r="C48">
        <f t="shared" si="1"/>
        <v>1.3563200891001879</v>
      </c>
      <c r="D48">
        <f t="shared" si="2"/>
        <v>2.6274505415787131E-2</v>
      </c>
      <c r="E48">
        <f t="shared" si="3"/>
        <v>4.4799103230661511E-2</v>
      </c>
      <c r="G48" s="24">
        <v>35</v>
      </c>
      <c r="H48">
        <f t="shared" si="4"/>
        <v>0.20162088865044839</v>
      </c>
      <c r="I48">
        <f t="shared" si="5"/>
        <v>0.43163908556152325</v>
      </c>
      <c r="J48">
        <f t="shared" si="6"/>
        <v>9.2221976343683412E-2</v>
      </c>
      <c r="K48">
        <f t="shared" si="7"/>
        <v>0.18081724575250285</v>
      </c>
      <c r="M48" s="24">
        <v>35</v>
      </c>
      <c r="N48">
        <f t="shared" si="8"/>
        <v>0.13813644997835037</v>
      </c>
      <c r="O48">
        <f t="shared" si="9"/>
        <v>0.23638843200520515</v>
      </c>
    </row>
    <row r="49" spans="1:15" x14ac:dyDescent="0.25">
      <c r="A49">
        <v>36</v>
      </c>
      <c r="B49">
        <f t="shared" si="0"/>
        <v>1.0797389493502163</v>
      </c>
      <c r="C49">
        <f t="shared" si="1"/>
        <v>1.5715701506778263</v>
      </c>
      <c r="D49">
        <f t="shared" si="2"/>
        <v>2.7234896027151432E-2</v>
      </c>
      <c r="E49">
        <f t="shared" si="3"/>
        <v>4.643660838858605E-2</v>
      </c>
      <c r="G49" s="24">
        <v>36</v>
      </c>
      <c r="H49">
        <f t="shared" si="4"/>
        <v>0.21323378482963143</v>
      </c>
      <c r="I49">
        <f t="shared" si="5"/>
        <v>0.45650049710005597</v>
      </c>
      <c r="J49">
        <f t="shared" si="6"/>
        <v>9.6659883126637924E-2</v>
      </c>
      <c r="K49">
        <f t="shared" si="7"/>
        <v>0.18951853489436313</v>
      </c>
      <c r="M49" s="24">
        <v>36</v>
      </c>
      <c r="N49">
        <f t="shared" si="8"/>
        <v>0.14741355919079219</v>
      </c>
      <c r="O49">
        <f t="shared" si="9"/>
        <v>0.25226404847438377</v>
      </c>
    </row>
    <row r="50" spans="1:15" x14ac:dyDescent="0.25">
      <c r="A50">
        <v>37</v>
      </c>
      <c r="B50">
        <f t="shared" ref="B50:B83" si="10">$C$11*EXP($B$11*$A50)</f>
        <v>1.2510951632728435</v>
      </c>
      <c r="C50">
        <f t="shared" ref="C50:C83" si="11">$D$11*EXP($B$11*$A50)</f>
        <v>1.8209807244984968</v>
      </c>
      <c r="D50">
        <f t="shared" ref="D50:D83" si="12">$C$12*EXP($B$12*$A50)</f>
        <v>2.8230391014860821E-2</v>
      </c>
      <c r="E50">
        <f t="shared" ref="E50:E83" si="13">$D$12*EXP($B$12*$A50)</f>
        <v>4.8133967939765362E-2</v>
      </c>
      <c r="G50" s="24">
        <v>37</v>
      </c>
      <c r="H50">
        <f t="shared" si="4"/>
        <v>0.22551555693020917</v>
      </c>
      <c r="I50">
        <f t="shared" si="5"/>
        <v>0.48279386835763083</v>
      </c>
      <c r="J50">
        <f t="shared" si="6"/>
        <v>0.10131135090009645</v>
      </c>
      <c r="K50">
        <f t="shared" si="7"/>
        <v>0.19863854755131272</v>
      </c>
      <c r="M50" s="24">
        <v>37</v>
      </c>
      <c r="N50">
        <f t="shared" si="8"/>
        <v>0.15731371000704727</v>
      </c>
      <c r="O50">
        <f t="shared" si="9"/>
        <v>0.26920585585713019</v>
      </c>
    </row>
    <row r="51" spans="1:15" x14ac:dyDescent="0.25">
      <c r="A51">
        <v>38</v>
      </c>
      <c r="B51">
        <f t="shared" si="10"/>
        <v>1.4496458690377532</v>
      </c>
      <c r="C51">
        <f t="shared" si="11"/>
        <v>2.1099731358252627</v>
      </c>
      <c r="D51">
        <f t="shared" si="12"/>
        <v>2.9262273520612007E-2</v>
      </c>
      <c r="E51">
        <f t="shared" si="13"/>
        <v>4.9893369693119971E-2</v>
      </c>
      <c r="G51" s="24">
        <v>38</v>
      </c>
      <c r="H51">
        <f t="shared" si="4"/>
        <v>0.23850473065596109</v>
      </c>
      <c r="I51">
        <f t="shared" si="5"/>
        <v>0.51060167689726876</v>
      </c>
      <c r="J51">
        <f t="shared" si="6"/>
        <v>0.10618665664798306</v>
      </c>
      <c r="K51">
        <f t="shared" si="7"/>
        <v>0.20819743354014658</v>
      </c>
      <c r="M51" s="24">
        <v>38</v>
      </c>
      <c r="N51">
        <f t="shared" si="8"/>
        <v>0.16787874529337837</v>
      </c>
      <c r="O51">
        <f t="shared" si="9"/>
        <v>0.28728545849500664</v>
      </c>
    </row>
    <row r="52" spans="1:15" x14ac:dyDescent="0.25">
      <c r="A52">
        <v>39</v>
      </c>
      <c r="B52">
        <f t="shared" si="10"/>
        <v>1.6797068738726511</v>
      </c>
      <c r="C52">
        <f t="shared" si="11"/>
        <v>2.4448290824881633</v>
      </c>
      <c r="D52">
        <f t="shared" si="12"/>
        <v>3.0331873587735789E-2</v>
      </c>
      <c r="E52">
        <f t="shared" si="13"/>
        <v>5.1717081426769188E-2</v>
      </c>
      <c r="G52" s="24">
        <v>39</v>
      </c>
      <c r="H52">
        <f t="shared" si="4"/>
        <v>0.25224205070196881</v>
      </c>
      <c r="I52">
        <f t="shared" si="5"/>
        <v>0.54001115079858109</v>
      </c>
      <c r="J52">
        <f t="shared" si="6"/>
        <v>0.11129657190333558</v>
      </c>
      <c r="K52">
        <f t="shared" si="7"/>
        <v>0.21821631232732652</v>
      </c>
      <c r="M52" s="24">
        <v>39</v>
      </c>
      <c r="N52">
        <f t="shared" si="8"/>
        <v>0.17915331804212403</v>
      </c>
      <c r="O52">
        <f t="shared" si="9"/>
        <v>0.3065792696072967</v>
      </c>
    </row>
    <row r="53" spans="1:15" x14ac:dyDescent="0.25">
      <c r="A53">
        <v>40</v>
      </c>
      <c r="B53">
        <f t="shared" si="10"/>
        <v>1.9462789101781339</v>
      </c>
      <c r="C53">
        <f t="shared" si="11"/>
        <v>2.8328271773195275</v>
      </c>
      <c r="D53">
        <f t="shared" si="12"/>
        <v>3.1440569875554283E-2</v>
      </c>
      <c r="E53">
        <f t="shared" si="13"/>
        <v>5.3607453811080119E-2</v>
      </c>
      <c r="G53" s="24">
        <v>40</v>
      </c>
      <c r="H53">
        <f t="shared" si="4"/>
        <v>0.26677060856337509</v>
      </c>
      <c r="I53">
        <f t="shared" si="5"/>
        <v>0.57111454227652125</v>
      </c>
      <c r="J53">
        <f t="shared" si="6"/>
        <v>0.11665238654700244</v>
      </c>
      <c r="K53">
        <f t="shared" si="7"/>
        <v>0.22871731969047107</v>
      </c>
      <c r="M53" s="24">
        <v>40</v>
      </c>
      <c r="N53">
        <f t="shared" si="8"/>
        <v>0.19118508009702403</v>
      </c>
      <c r="O53">
        <f t="shared" si="9"/>
        <v>0.32716883425054111</v>
      </c>
    </row>
    <row r="54" spans="1:15" x14ac:dyDescent="0.25">
      <c r="A54">
        <v>41</v>
      </c>
      <c r="B54">
        <f t="shared" si="10"/>
        <v>2.255156334194639</v>
      </c>
      <c r="C54">
        <f t="shared" si="11"/>
        <v>3.282401160081494</v>
      </c>
      <c r="D54">
        <f t="shared" si="12"/>
        <v>3.2589791436401734E-2</v>
      </c>
      <c r="E54">
        <f t="shared" si="13"/>
        <v>5.5566923438560623E-2</v>
      </c>
      <c r="G54" s="24">
        <v>41</v>
      </c>
      <c r="H54">
        <f t="shared" si="4"/>
        <v>0.2821359777056317</v>
      </c>
      <c r="I54">
        <f t="shared" si="5"/>
        <v>0.60400941705994382</v>
      </c>
      <c r="J54">
        <f t="shared" si="6"/>
        <v>0.1222659337515808</v>
      </c>
      <c r="K54">
        <f t="shared" si="7"/>
        <v>0.23972365662529044</v>
      </c>
      <c r="M54" s="24">
        <v>41</v>
      </c>
      <c r="N54">
        <f t="shared" si="8"/>
        <v>0.20402488355315387</v>
      </c>
      <c r="O54">
        <f t="shared" si="9"/>
        <v>0.34914117396772104</v>
      </c>
    </row>
    <row r="55" spans="1:15" x14ac:dyDescent="0.25">
      <c r="A55">
        <v>42</v>
      </c>
      <c r="B55">
        <f t="shared" si="10"/>
        <v>2.6130530753132057</v>
      </c>
      <c r="C55">
        <f t="shared" si="11"/>
        <v>3.8033232178671237</v>
      </c>
      <c r="D55">
        <f t="shared" si="12"/>
        <v>3.3781019557599212E-2</v>
      </c>
      <c r="E55">
        <f t="shared" si="13"/>
        <v>5.7598015964501287E-2</v>
      </c>
      <c r="G55" s="24">
        <v>42</v>
      </c>
      <c r="H55">
        <f t="shared" si="4"/>
        <v>0.29838635652024015</v>
      </c>
      <c r="I55">
        <f t="shared" si="5"/>
        <v>0.63879896043769724</v>
      </c>
      <c r="J55">
        <f t="shared" si="6"/>
        <v>0.12814961612570694</v>
      </c>
      <c r="K55">
        <f t="shared" si="7"/>
        <v>0.25125964060602091</v>
      </c>
      <c r="M55" s="24">
        <v>42</v>
      </c>
      <c r="N55">
        <f t="shared" si="8"/>
        <v>0.2177269956826822</v>
      </c>
      <c r="O55">
        <f t="shared" si="9"/>
        <v>0.37258915458374481</v>
      </c>
    </row>
    <row r="56" spans="1:15" x14ac:dyDescent="0.25">
      <c r="A56">
        <v>43</v>
      </c>
      <c r="B56">
        <f t="shared" si="10"/>
        <v>3.027748573733462</v>
      </c>
      <c r="C56">
        <f t="shared" si="11"/>
        <v>4.4069163987280566</v>
      </c>
      <c r="D56">
        <f t="shared" si="12"/>
        <v>3.5015789670757601E-2</v>
      </c>
      <c r="E56">
        <f t="shared" si="13"/>
        <v>5.9703349362414879E-2</v>
      </c>
      <c r="G56" s="24">
        <v>43</v>
      </c>
      <c r="H56">
        <f t="shared" si="4"/>
        <v>0.31557271951441268</v>
      </c>
      <c r="I56">
        <f t="shared" si="5"/>
        <v>0.67559230093226375</v>
      </c>
      <c r="J56">
        <f t="shared" si="6"/>
        <v>0.13431643311646257</v>
      </c>
      <c r="K56">
        <f t="shared" si="7"/>
        <v>0.26335075931261487</v>
      </c>
      <c r="M56" s="24">
        <v>43</v>
      </c>
      <c r="N56">
        <f t="shared" si="8"/>
        <v>0.23234932829483246</v>
      </c>
      <c r="O56">
        <f t="shared" si="9"/>
        <v>0.39761187870172027</v>
      </c>
    </row>
    <row r="57" spans="1:15" x14ac:dyDescent="0.25">
      <c r="A57">
        <v>44</v>
      </c>
      <c r="B57">
        <f t="shared" si="10"/>
        <v>3.5082568786499673</v>
      </c>
      <c r="C57">
        <f t="shared" si="11"/>
        <v>5.106300735668043</v>
      </c>
      <c r="D57">
        <f t="shared" si="12"/>
        <v>3.6295693330869759E-2</v>
      </c>
      <c r="E57">
        <f t="shared" si="13"/>
        <v>6.1885637298469201E-2</v>
      </c>
      <c r="G57" s="24">
        <v>44</v>
      </c>
      <c r="H57">
        <f t="shared" si="4"/>
        <v>0.33374897720890617</v>
      </c>
      <c r="I57">
        <f t="shared" si="5"/>
        <v>0.71450485261624985</v>
      </c>
      <c r="J57">
        <f t="shared" si="6"/>
        <v>0.14078000973043997</v>
      </c>
      <c r="K57">
        <f t="shared" si="7"/>
        <v>0.27602372694339072</v>
      </c>
      <c r="M57" s="24">
        <v>44</v>
      </c>
      <c r="N57">
        <f t="shared" si="8"/>
        <v>0.24795368249943597</v>
      </c>
      <c r="O57">
        <f t="shared" si="9"/>
        <v>0.42431510455889387</v>
      </c>
    </row>
    <row r="58" spans="1:15" x14ac:dyDescent="0.25">
      <c r="A58">
        <v>45</v>
      </c>
      <c r="B58">
        <f t="shared" si="10"/>
        <v>4.0650225825779867</v>
      </c>
      <c r="C58">
        <f t="shared" si="11"/>
        <v>5.9166784308887017</v>
      </c>
      <c r="D58">
        <f t="shared" si="12"/>
        <v>3.7622380267742825E-2</v>
      </c>
      <c r="E58">
        <f t="shared" si="13"/>
        <v>6.4147692629262801E-2</v>
      </c>
      <c r="G58" s="24">
        <v>45</v>
      </c>
      <c r="H58">
        <f t="shared" si="4"/>
        <v>0.35297214524560228</v>
      </c>
      <c r="I58">
        <f t="shared" si="5"/>
        <v>0.75565867714551471</v>
      </c>
      <c r="J58">
        <f t="shared" si="6"/>
        <v>0.14755462663692226</v>
      </c>
      <c r="K58">
        <f t="shared" si="7"/>
        <v>0.28930654323756105</v>
      </c>
      <c r="M58" s="24">
        <v>45</v>
      </c>
      <c r="N58">
        <f t="shared" si="8"/>
        <v>0.26460600990856592</v>
      </c>
      <c r="O58">
        <f t="shared" si="9"/>
        <v>0.45281169301254581</v>
      </c>
    </row>
    <row r="59" spans="1:15" x14ac:dyDescent="0.25">
      <c r="A59">
        <v>46</v>
      </c>
      <c r="B59">
        <f t="shared" si="10"/>
        <v>4.7101478507548373</v>
      </c>
      <c r="C59">
        <f t="shared" si="11"/>
        <v>6.8556642992089136</v>
      </c>
      <c r="D59">
        <f t="shared" si="12"/>
        <v>3.8997560512414813E-2</v>
      </c>
      <c r="E59">
        <f t="shared" si="13"/>
        <v>6.6492431027452018E-2</v>
      </c>
      <c r="G59" s="24">
        <v>46</v>
      </c>
      <c r="H59">
        <f t="shared" si="4"/>
        <v>0.37330252323529167</v>
      </c>
      <c r="I59">
        <f t="shared" si="5"/>
        <v>0.79918286664456806</v>
      </c>
      <c r="J59">
        <f t="shared" si="6"/>
        <v>0.15465525171968936</v>
      </c>
      <c r="K59">
        <f t="shared" si="7"/>
        <v>0.3032285553380426</v>
      </c>
      <c r="M59" s="24">
        <v>46</v>
      </c>
      <c r="N59">
        <f t="shared" si="8"/>
        <v>0.28237669138021915</v>
      </c>
      <c r="O59">
        <f t="shared" si="9"/>
        <v>0.48322208454502291</v>
      </c>
    </row>
    <row r="60" spans="1:15" x14ac:dyDescent="0.25">
      <c r="A60">
        <v>47</v>
      </c>
      <c r="B60">
        <f t="shared" si="10"/>
        <v>5.4576554804526198</v>
      </c>
      <c r="C60">
        <f t="shared" si="11"/>
        <v>7.943668653357606</v>
      </c>
      <c r="D60">
        <f t="shared" si="12"/>
        <v>4.0423006601296503E-2</v>
      </c>
      <c r="E60">
        <f t="shared" si="13"/>
        <v>6.8922874739902787E-2</v>
      </c>
      <c r="G60" s="24">
        <v>47</v>
      </c>
      <c r="H60">
        <f t="shared" si="4"/>
        <v>0.39480388390667703</v>
      </c>
      <c r="I60">
        <f t="shared" si="5"/>
        <v>0.84521394864528032</v>
      </c>
      <c r="J60">
        <f t="shared" si="6"/>
        <v>0.1620975731471607</v>
      </c>
      <c r="K60">
        <f t="shared" si="7"/>
        <v>0.31782052263123084</v>
      </c>
      <c r="M60" s="24">
        <v>47</v>
      </c>
      <c r="N60">
        <f t="shared" si="8"/>
        <v>0.30134083448215093</v>
      </c>
      <c r="O60">
        <f t="shared" si="9"/>
        <v>0.51567480830396251</v>
      </c>
    </row>
    <row r="61" spans="1:15" x14ac:dyDescent="0.25">
      <c r="A61">
        <v>48</v>
      </c>
      <c r="B61">
        <f t="shared" si="10"/>
        <v>6.3237937082040974</v>
      </c>
      <c r="C61">
        <f t="shared" si="11"/>
        <v>9.2043409537450085</v>
      </c>
      <c r="D61">
        <f t="shared" si="12"/>
        <v>4.1900555860879374E-2</v>
      </c>
      <c r="E61">
        <f t="shared" si="13"/>
        <v>7.1442156483210811E-2</v>
      </c>
      <c r="G61" s="24">
        <v>48</v>
      </c>
      <c r="H61">
        <f t="shared" si="4"/>
        <v>0.41754367314991958</v>
      </c>
      <c r="I61">
        <f t="shared" si="5"/>
        <v>0.89389631434912353</v>
      </c>
      <c r="J61">
        <f t="shared" si="6"/>
        <v>0.16989803403393855</v>
      </c>
      <c r="K61">
        <f t="shared" si="7"/>
        <v>0.33311468470699185</v>
      </c>
      <c r="M61" s="24">
        <v>48</v>
      </c>
      <c r="N61">
        <f t="shared" si="8"/>
        <v>0.32157859093309066</v>
      </c>
      <c r="O61">
        <f t="shared" si="9"/>
        <v>0.55030702532916209</v>
      </c>
    </row>
    <row r="62" spans="1:15" x14ac:dyDescent="0.25">
      <c r="A62">
        <v>49</v>
      </c>
      <c r="B62">
        <f t="shared" si="10"/>
        <v>7.3273893903990457</v>
      </c>
      <c r="C62">
        <f t="shared" si="11"/>
        <v>10.665083866127578</v>
      </c>
      <c r="D62">
        <f t="shared" si="12"/>
        <v>4.343211277595474E-2</v>
      </c>
      <c r="E62">
        <f t="shared" si="13"/>
        <v>7.4053523481611816E-2</v>
      </c>
      <c r="G62" s="24">
        <v>49</v>
      </c>
      <c r="H62">
        <f t="shared" si="4"/>
        <v>0.44159322158223169</v>
      </c>
      <c r="I62">
        <f t="shared" si="5"/>
        <v>0.94538267155632694</v>
      </c>
      <c r="J62">
        <f t="shared" si="6"/>
        <v>0.17807386877033532</v>
      </c>
      <c r="K62">
        <f t="shared" si="7"/>
        <v>0.34914483258902823</v>
      </c>
      <c r="M62" s="24">
        <v>49</v>
      </c>
      <c r="N62">
        <f t="shared" si="8"/>
        <v>0.34317549536300035</v>
      </c>
      <c r="O62">
        <f t="shared" si="9"/>
        <v>0.58726510826203582</v>
      </c>
    </row>
    <row r="63" spans="1:15" x14ac:dyDescent="0.25">
      <c r="A63">
        <v>50</v>
      </c>
      <c r="B63">
        <f t="shared" si="10"/>
        <v>8.4902572341785358</v>
      </c>
      <c r="C63">
        <f t="shared" si="11"/>
        <v>12.357648901006362</v>
      </c>
      <c r="D63">
        <f t="shared" si="12"/>
        <v>4.501965144439643E-2</v>
      </c>
      <c r="E63">
        <f t="shared" si="13"/>
        <v>7.6760341652486061E-2</v>
      </c>
      <c r="G63" s="24">
        <v>50</v>
      </c>
      <c r="H63">
        <f t="shared" si="4"/>
        <v>0.46702796829915638</v>
      </c>
      <c r="I63">
        <f t="shared" si="5"/>
        <v>0.99983452368270098</v>
      </c>
      <c r="J63">
        <f t="shared" si="6"/>
        <v>0.18664314110015084</v>
      </c>
      <c r="K63">
        <f t="shared" si="7"/>
        <v>0.3659463833929924</v>
      </c>
      <c r="M63" s="24">
        <v>50</v>
      </c>
      <c r="N63">
        <f t="shared" si="8"/>
        <v>0.36622282682414148</v>
      </c>
      <c r="O63">
        <f t="shared" si="9"/>
        <v>0.62670525998779136</v>
      </c>
    </row>
    <row r="64" spans="1:15" x14ac:dyDescent="0.25">
      <c r="A64">
        <v>51</v>
      </c>
      <c r="B64">
        <f t="shared" si="10"/>
        <v>9.8376739738947148</v>
      </c>
      <c r="C64">
        <f t="shared" si="11"/>
        <v>14.318826581904068</v>
      </c>
      <c r="D64">
        <f t="shared" si="12"/>
        <v>4.666521812167107E-2</v>
      </c>
      <c r="E64">
        <f t="shared" si="13"/>
        <v>7.9566099944852184E-2</v>
      </c>
      <c r="G64" s="24">
        <v>51</v>
      </c>
      <c r="H64">
        <f t="shared" si="4"/>
        <v>0.4939276975134031</v>
      </c>
      <c r="I64">
        <f t="shared" si="5"/>
        <v>1.057422676366722</v>
      </c>
      <c r="J64">
        <f t="shared" si="6"/>
        <v>0.1956247840308277</v>
      </c>
      <c r="K64">
        <f t="shared" si="7"/>
        <v>0.38355645857729698</v>
      </c>
      <c r="M64" s="24">
        <v>51</v>
      </c>
      <c r="N64">
        <f t="shared" si="8"/>
        <v>0.39081799458087196</v>
      </c>
      <c r="O64">
        <f t="shared" si="9"/>
        <v>0.66879417382501316</v>
      </c>
    </row>
    <row r="65" spans="1:15" x14ac:dyDescent="0.25">
      <c r="A65">
        <v>52</v>
      </c>
      <c r="B65">
        <f t="shared" si="10"/>
        <v>11.398927800096173</v>
      </c>
      <c r="C65">
        <f t="shared" si="11"/>
        <v>16.591246144397704</v>
      </c>
      <c r="D65">
        <f t="shared" si="12"/>
        <v>4.8370933858355961E-2</v>
      </c>
      <c r="E65">
        <f t="shared" si="13"/>
        <v>8.247441483644273E-2</v>
      </c>
      <c r="G65" s="24">
        <v>52</v>
      </c>
      <c r="H65">
        <f t="shared" si="4"/>
        <v>0.52237678882353267</v>
      </c>
      <c r="I65">
        <f t="shared" si="5"/>
        <v>1.1183277732560135</v>
      </c>
      <c r="J65">
        <f t="shared" si="6"/>
        <v>0.20503864166416486</v>
      </c>
      <c r="K65">
        <f t="shared" si="7"/>
        <v>0.40201396595951427</v>
      </c>
      <c r="M65" s="24">
        <v>52</v>
      </c>
      <c r="N65">
        <f t="shared" si="8"/>
        <v>0.41706494980870995</v>
      </c>
      <c r="O65">
        <f t="shared" si="9"/>
        <v>0.71370973805293314</v>
      </c>
    </row>
    <row r="66" spans="1:15" x14ac:dyDescent="0.25">
      <c r="A66">
        <v>53</v>
      </c>
      <c r="B66">
        <f t="shared" si="10"/>
        <v>13.207954983729159</v>
      </c>
      <c r="C66">
        <f t="shared" si="11"/>
        <v>19.224302148604366</v>
      </c>
      <c r="D66">
        <f t="shared" si="12"/>
        <v>5.0138997234063731E-2</v>
      </c>
      <c r="E66">
        <f t="shared" si="13"/>
        <v>8.5489034995157198E-2</v>
      </c>
      <c r="G66" s="24">
        <v>53</v>
      </c>
      <c r="H66">
        <f t="shared" si="4"/>
        <v>0.55246448189753705</v>
      </c>
      <c r="I66">
        <f t="shared" si="5"/>
        <v>1.1827408626538822</v>
      </c>
      <c r="J66">
        <f t="shared" si="6"/>
        <v>0.2149055130400081</v>
      </c>
      <c r="K66">
        <f t="shared" si="7"/>
        <v>0.42135968567956644</v>
      </c>
      <c r="M66" s="24">
        <v>53</v>
      </c>
      <c r="N66">
        <f t="shared" si="8"/>
        <v>0.44507462494270533</v>
      </c>
      <c r="O66">
        <f t="shared" si="9"/>
        <v>0.7616417877540661</v>
      </c>
    </row>
    <row r="67" spans="1:15" x14ac:dyDescent="0.25">
      <c r="A67">
        <v>54</v>
      </c>
      <c r="B67">
        <f t="shared" si="10"/>
        <v>15.304077533568051</v>
      </c>
      <c r="C67">
        <f t="shared" si="11"/>
        <v>22.275228146478145</v>
      </c>
      <c r="D67">
        <f t="shared" si="12"/>
        <v>5.1971687191298195E-2</v>
      </c>
      <c r="E67">
        <f t="shared" si="13"/>
        <v>8.8613846110901784E-2</v>
      </c>
      <c r="G67" s="24">
        <v>54</v>
      </c>
      <c r="H67">
        <f t="shared" si="4"/>
        <v>0.5842851564015823</v>
      </c>
      <c r="I67">
        <f t="shared" si="5"/>
        <v>1.2508639968033874</v>
      </c>
      <c r="J67">
        <f t="shared" si="6"/>
        <v>0.22524719808978738</v>
      </c>
      <c r="K67">
        <f t="shared" si="7"/>
        <v>0.44163636029963932</v>
      </c>
      <c r="M67" s="24">
        <v>54</v>
      </c>
      <c r="N67">
        <f t="shared" si="8"/>
        <v>0.47496540253201791</v>
      </c>
      <c r="O67">
        <f t="shared" si="9"/>
        <v>0.81279290714986152</v>
      </c>
    </row>
    <row r="68" spans="1:15" x14ac:dyDescent="0.25">
      <c r="A68">
        <v>55</v>
      </c>
      <c r="B68">
        <f t="shared" si="10"/>
        <v>17.732857921002218</v>
      </c>
      <c r="C68">
        <f t="shared" si="11"/>
        <v>25.810340741740475</v>
      </c>
      <c r="D68">
        <f t="shared" si="12"/>
        <v>5.3871365972893631E-2</v>
      </c>
      <c r="E68">
        <f t="shared" si="13"/>
        <v>9.1852875904043257E-2</v>
      </c>
      <c r="G68" s="24">
        <v>55</v>
      </c>
      <c r="H68">
        <f t="shared" si="4"/>
        <v>0.61793862805199717</v>
      </c>
      <c r="I68">
        <f t="shared" si="5"/>
        <v>1.3229108656887825</v>
      </c>
      <c r="J68">
        <f t="shared" si="6"/>
        <v>0.23608654580143115</v>
      </c>
      <c r="K68">
        <f t="shared" si="7"/>
        <v>0.46288878923988469</v>
      </c>
      <c r="M68" s="24">
        <v>55</v>
      </c>
      <c r="N68">
        <f t="shared" si="8"/>
        <v>0.50686361558231352</v>
      </c>
      <c r="O68">
        <f t="shared" si="9"/>
        <v>0.86737928582043788</v>
      </c>
    </row>
    <row r="69" spans="1:15" x14ac:dyDescent="0.25">
      <c r="A69">
        <v>56</v>
      </c>
      <c r="B69">
        <f t="shared" si="10"/>
        <v>20.547089450946988</v>
      </c>
      <c r="C69">
        <f t="shared" si="11"/>
        <v>29.906481084014128</v>
      </c>
      <c r="D69">
        <f t="shared" si="12"/>
        <v>5.5840482166823996E-2</v>
      </c>
      <c r="E69">
        <f t="shared" si="13"/>
        <v>9.5210299316932673E-2</v>
      </c>
      <c r="G69" s="24">
        <v>56</v>
      </c>
      <c r="H69">
        <f t="shared" si="4"/>
        <v>0.65353046171917151</v>
      </c>
      <c r="I69">
        <f t="shared" si="5"/>
        <v>1.3991074673424517</v>
      </c>
      <c r="J69">
        <f t="shared" si="6"/>
        <v>0.24744750470207219</v>
      </c>
      <c r="K69">
        <f t="shared" si="7"/>
        <v>0.48516392775855732</v>
      </c>
      <c r="M69" s="24">
        <v>56</v>
      </c>
      <c r="N69">
        <f t="shared" si="8"/>
        <v>0.54090408150066616</v>
      </c>
      <c r="O69">
        <f t="shared" si="9"/>
        <v>0.92563163242719615</v>
      </c>
    </row>
    <row r="70" spans="1:15" x14ac:dyDescent="0.25">
      <c r="A70">
        <v>57</v>
      </c>
      <c r="B70">
        <f t="shared" si="10"/>
        <v>23.807943806124857</v>
      </c>
      <c r="C70">
        <f t="shared" si="11"/>
        <v>34.652685130269326</v>
      </c>
      <c r="D70">
        <f t="shared" si="12"/>
        <v>5.7881573862306503E-2</v>
      </c>
      <c r="E70">
        <f t="shared" si="13"/>
        <v>9.8690443895190855E-2</v>
      </c>
      <c r="G70" s="24">
        <v>57</v>
      </c>
      <c r="H70">
        <f t="shared" si="4"/>
        <v>0.69117230256551399</v>
      </c>
      <c r="I70">
        <f t="shared" si="5"/>
        <v>1.4796928167599734</v>
      </c>
      <c r="J70">
        <f t="shared" si="6"/>
        <v>0.25935517577008338</v>
      </c>
      <c r="K70">
        <f t="shared" si="7"/>
        <v>0.50851099069527583</v>
      </c>
      <c r="M70" s="24">
        <v>57</v>
      </c>
      <c r="N70">
        <f t="shared" si="8"/>
        <v>0.57723067189967869</v>
      </c>
      <c r="O70">
        <f t="shared" si="9"/>
        <v>0.98779614980015418</v>
      </c>
    </row>
    <row r="71" spans="1:15" x14ac:dyDescent="0.25">
      <c r="A71">
        <v>58</v>
      </c>
      <c r="B71">
        <f t="shared" si="10"/>
        <v>27.586300708369922</v>
      </c>
      <c r="C71">
        <f t="shared" si="11"/>
        <v>40.152118979302301</v>
      </c>
      <c r="D71">
        <f t="shared" si="12"/>
        <v>5.9997271921267803E-2</v>
      </c>
      <c r="E71">
        <f t="shared" si="13"/>
        <v>0.10229779536569153</v>
      </c>
      <c r="G71" s="24">
        <v>58</v>
      </c>
      <c r="H71">
        <f t="shared" si="4"/>
        <v>0.73098222625618781</v>
      </c>
      <c r="I71">
        <f t="shared" si="5"/>
        <v>1.5649196956470499</v>
      </c>
      <c r="J71">
        <f t="shared" si="6"/>
        <v>0.27183586789334702</v>
      </c>
      <c r="K71">
        <f t="shared" si="7"/>
        <v>0.53298156120661866</v>
      </c>
      <c r="M71" s="24">
        <v>58</v>
      </c>
      <c r="N71">
        <f t="shared" si="8"/>
        <v>0.61599692066909306</v>
      </c>
      <c r="O71">
        <f t="shared" si="9"/>
        <v>1.0541355755111943</v>
      </c>
    </row>
    <row r="72" spans="1:15" x14ac:dyDescent="0.25">
      <c r="A72">
        <v>59</v>
      </c>
      <c r="B72">
        <f t="shared" si="10"/>
        <v>31.964288599204249</v>
      </c>
      <c r="C72">
        <f t="shared" si="11"/>
        <v>46.524321346740052</v>
      </c>
      <c r="D72">
        <f t="shared" si="12"/>
        <v>6.2190303369389167E-2</v>
      </c>
      <c r="E72">
        <f t="shared" si="13"/>
        <v>0.10603700341843168</v>
      </c>
      <c r="G72" s="24">
        <v>59</v>
      </c>
      <c r="H72">
        <f t="shared" si="4"/>
        <v>0.77308510934117569</v>
      </c>
      <c r="I72">
        <f t="shared" si="5"/>
        <v>1.6550554453501225</v>
      </c>
      <c r="J72">
        <f t="shared" si="6"/>
        <v>0.28491715599628681</v>
      </c>
      <c r="K72">
        <f t="shared" si="7"/>
        <v>0.55862970473429274</v>
      </c>
      <c r="M72" s="24">
        <v>59</v>
      </c>
      <c r="N72">
        <f t="shared" si="8"/>
        <v>0.65736667288489614</v>
      </c>
      <c r="O72">
        <f t="shared" si="9"/>
        <v>1.1249302923311955</v>
      </c>
    </row>
    <row r="73" spans="1:15" x14ac:dyDescent="0.25">
      <c r="A73">
        <v>60</v>
      </c>
      <c r="B73">
        <f t="shared" si="10"/>
        <v>37.037069828765389</v>
      </c>
      <c r="C73">
        <f t="shared" si="11"/>
        <v>53.907801924239571</v>
      </c>
      <c r="D73">
        <f t="shared" si="12"/>
        <v>6.4463494911102134E-2</v>
      </c>
      <c r="E73">
        <f t="shared" si="13"/>
        <v>0.10991288769974253</v>
      </c>
      <c r="G73" s="24">
        <v>60</v>
      </c>
      <c r="H73">
        <f t="shared" si="4"/>
        <v>0.81761302097049204</v>
      </c>
      <c r="I73">
        <f t="shared" si="5"/>
        <v>1.7503828054579547</v>
      </c>
      <c r="J73">
        <f t="shared" si="6"/>
        <v>0.2986279419640897</v>
      </c>
      <c r="K73">
        <f t="shared" si="7"/>
        <v>0.58551208845768155</v>
      </c>
      <c r="M73" s="24">
        <v>60</v>
      </c>
      <c r="N73">
        <f t="shared" si="8"/>
        <v>0.70151477729852874</v>
      </c>
      <c r="O73">
        <f t="shared" si="9"/>
        <v>1.2004795132643835</v>
      </c>
    </row>
    <row r="74" spans="1:15" x14ac:dyDescent="0.25">
      <c r="A74">
        <v>61</v>
      </c>
      <c r="B74">
        <f t="shared" si="10"/>
        <v>42.91490915693312</v>
      </c>
      <c r="C74">
        <f t="shared" si="11"/>
        <v>62.463052102245719</v>
      </c>
      <c r="D74">
        <f t="shared" si="12"/>
        <v>6.6819776573064621E-2</v>
      </c>
      <c r="E74">
        <f t="shared" si="13"/>
        <v>0.11393044402456479</v>
      </c>
      <c r="G74" s="24">
        <v>61</v>
      </c>
      <c r="H74">
        <f t="shared" si="4"/>
        <v>0.86470563717128568</v>
      </c>
      <c r="I74">
        <f t="shared" si="5"/>
        <v>1.8512008007047243</v>
      </c>
      <c r="J74">
        <f t="shared" si="6"/>
        <v>0.31299851849872456</v>
      </c>
      <c r="K74">
        <f t="shared" si="7"/>
        <v>0.6136881064946903</v>
      </c>
      <c r="M74" s="24">
        <v>61</v>
      </c>
      <c r="N74">
        <f t="shared" si="8"/>
        <v>0.7486278253329921</v>
      </c>
      <c r="O74">
        <f t="shared" si="9"/>
        <v>1.28110254616843</v>
      </c>
    </row>
    <row r="75" spans="1:15" x14ac:dyDescent="0.25">
      <c r="A75">
        <v>62</v>
      </c>
      <c r="B75">
        <f t="shared" si="10"/>
        <v>49.725570528731467</v>
      </c>
      <c r="C75">
        <f t="shared" si="11"/>
        <v>72.376033499030626</v>
      </c>
      <c r="D75">
        <f t="shared" si="12"/>
        <v>6.9262185480814142E-2</v>
      </c>
      <c r="E75">
        <f t="shared" si="13"/>
        <v>0.11809485081579649</v>
      </c>
      <c r="G75" s="24">
        <v>62</v>
      </c>
      <c r="H75">
        <f t="shared" si="4"/>
        <v>0.91451067898634242</v>
      </c>
      <c r="I75">
        <f t="shared" si="5"/>
        <v>1.9578256789566766</v>
      </c>
      <c r="J75">
        <f t="shared" si="6"/>
        <v>0.32806063604783897</v>
      </c>
      <c r="K75">
        <f t="shared" si="7"/>
        <v>0.64322001112750449</v>
      </c>
      <c r="M75" s="24">
        <v>62</v>
      </c>
      <c r="N75">
        <f t="shared" si="8"/>
        <v>0.7989049397092155</v>
      </c>
      <c r="O75">
        <f t="shared" si="9"/>
        <v>1.3671401433052066</v>
      </c>
    </row>
    <row r="76" spans="1:15" x14ac:dyDescent="0.25">
      <c r="A76">
        <v>63</v>
      </c>
      <c r="B76">
        <f t="shared" si="10"/>
        <v>57.617094221633153</v>
      </c>
      <c r="C76">
        <f t="shared" si="11"/>
        <v>83.86222012459848</v>
      </c>
      <c r="D76">
        <f t="shared" si="12"/>
        <v>7.1793869773466107E-2</v>
      </c>
      <c r="E76">
        <f t="shared" si="13"/>
        <v>0.12241147577901319</v>
      </c>
      <c r="G76" s="24">
        <v>63</v>
      </c>
      <c r="H76">
        <f t="shared" si="4"/>
        <v>0.96718437584835137</v>
      </c>
      <c r="I76">
        <f t="shared" si="5"/>
        <v>2.0705919032246394</v>
      </c>
      <c r="J76">
        <f t="shared" si="6"/>
        <v>0.3438475729544106</v>
      </c>
      <c r="K76">
        <f t="shared" si="7"/>
        <v>0.6741730503431983</v>
      </c>
      <c r="M76" s="24">
        <v>63</v>
      </c>
      <c r="N76">
        <f t="shared" si="8"/>
        <v>0.85255861603579819</v>
      </c>
      <c r="O76">
        <f t="shared" si="9"/>
        <v>1.4589559415260489</v>
      </c>
    </row>
    <row r="77" spans="1:15" x14ac:dyDescent="0.25">
      <c r="A77">
        <v>64</v>
      </c>
      <c r="B77">
        <f t="shared" si="10"/>
        <v>66.761014730367165</v>
      </c>
      <c r="C77">
        <f t="shared" si="11"/>
        <v>97.171282042152896</v>
      </c>
      <c r="D77">
        <f t="shared" si="12"/>
        <v>7.4418092661502622E-2</v>
      </c>
      <c r="E77">
        <f t="shared" si="13"/>
        <v>0.12688588282116345</v>
      </c>
      <c r="G77" s="24">
        <v>64</v>
      </c>
      <c r="H77">
        <f t="shared" si="4"/>
        <v>1.0228919556434566</v>
      </c>
      <c r="I77">
        <f t="shared" si="5"/>
        <v>2.1898532008141607</v>
      </c>
      <c r="J77">
        <f t="shared" si="6"/>
        <v>0.36039420898214036</v>
      </c>
      <c r="K77">
        <f t="shared" si="7"/>
        <v>0.70661561199307288</v>
      </c>
      <c r="M77" s="24">
        <v>64</v>
      </c>
      <c r="N77">
        <f t="shared" si="8"/>
        <v>0.9098156209191004</v>
      </c>
      <c r="O77">
        <f t="shared" si="9"/>
        <v>1.5569379991784604</v>
      </c>
    </row>
    <row r="78" spans="1:15" x14ac:dyDescent="0.25">
      <c r="A78">
        <v>65</v>
      </c>
      <c r="B78">
        <f t="shared" si="10"/>
        <v>77.356089334939838</v>
      </c>
      <c r="C78">
        <f t="shared" si="11"/>
        <v>112.59251233376325</v>
      </c>
      <c r="D78">
        <f t="shared" si="12"/>
        <v>7.7138236632882662E-2</v>
      </c>
      <c r="E78">
        <f t="shared" si="13"/>
        <v>0.13152383922215799</v>
      </c>
      <c r="G78" s="24">
        <v>65</v>
      </c>
      <c r="H78">
        <f t="shared" si="4"/>
        <v>1.0818081630013323</v>
      </c>
      <c r="I78">
        <f t="shared" si="5"/>
        <v>2.3159836729042604</v>
      </c>
      <c r="J78">
        <f t="shared" si="6"/>
        <v>0.3777371023790343</v>
      </c>
      <c r="K78">
        <f t="shared" si="7"/>
        <v>0.74061937488923013</v>
      </c>
      <c r="M78" s="24">
        <v>65</v>
      </c>
      <c r="N78">
        <f t="shared" si="8"/>
        <v>0.97091795038952577</v>
      </c>
      <c r="O78">
        <f t="shared" si="9"/>
        <v>1.661500436229963</v>
      </c>
    </row>
    <row r="79" spans="1:15" x14ac:dyDescent="0.25">
      <c r="A79">
        <v>66</v>
      </c>
      <c r="B79">
        <f t="shared" si="10"/>
        <v>89.632618398073973</v>
      </c>
      <c r="C79">
        <f t="shared" si="11"/>
        <v>130.46111533373943</v>
      </c>
      <c r="D79">
        <f t="shared" si="12"/>
        <v>7.9957807812894521E-2</v>
      </c>
      <c r="E79">
        <f t="shared" si="13"/>
        <v>0.13633132306859619</v>
      </c>
      <c r="G79" s="24">
        <v>66</v>
      </c>
      <c r="H79">
        <f t="shared" si="4"/>
        <v>1.1441178074375675</v>
      </c>
      <c r="I79">
        <f t="shared" si="5"/>
        <v>2.4493789680353553</v>
      </c>
      <c r="J79">
        <f t="shared" si="6"/>
        <v>0.39591457064944086</v>
      </c>
      <c r="K79">
        <f t="shared" si="7"/>
        <v>0.77625946717221828</v>
      </c>
      <c r="M79" s="24">
        <v>66</v>
      </c>
      <c r="N79">
        <f t="shared" si="8"/>
        <v>1.036123852694786</v>
      </c>
      <c r="O79">
        <f t="shared" si="9"/>
        <v>1.7730851845410771</v>
      </c>
    </row>
    <row r="80" spans="1:15" x14ac:dyDescent="0.25">
      <c r="A80">
        <v>67</v>
      </c>
      <c r="B80">
        <f t="shared" si="10"/>
        <v>103.85745130042397</v>
      </c>
      <c r="C80">
        <f t="shared" si="11"/>
        <v>151.16549281420959</v>
      </c>
      <c r="D80">
        <f t="shared" si="12"/>
        <v>8.2880440483370399E-2</v>
      </c>
      <c r="E80">
        <f t="shared" si="13"/>
        <v>0.14131453095921101</v>
      </c>
      <c r="G80" s="24">
        <v>67</v>
      </c>
      <c r="H80">
        <f t="shared" si="4"/>
        <v>1.2100163430677815</v>
      </c>
      <c r="I80">
        <f t="shared" si="5"/>
        <v>2.590457523187363</v>
      </c>
      <c r="J80">
        <f t="shared" si="6"/>
        <v>0.41496677521300124</v>
      </c>
      <c r="K80">
        <f t="shared" si="7"/>
        <v>0.81361463229964859</v>
      </c>
      <c r="M80" s="24">
        <v>67</v>
      </c>
      <c r="N80">
        <f t="shared" si="8"/>
        <v>1.105708919782959</v>
      </c>
      <c r="O80">
        <f t="shared" si="9"/>
        <v>1.8921638556849227</v>
      </c>
    </row>
    <row r="81" spans="1:15" x14ac:dyDescent="0.25">
      <c r="A81">
        <v>68</v>
      </c>
      <c r="B81">
        <f t="shared" si="10"/>
        <v>120.33978682532494</v>
      </c>
      <c r="C81">
        <f t="shared" si="11"/>
        <v>175.15568649943276</v>
      </c>
      <c r="D81">
        <f t="shared" si="12"/>
        <v>8.5909901767088445E-2</v>
      </c>
      <c r="E81">
        <f t="shared" si="13"/>
        <v>0.14647988599196574</v>
      </c>
      <c r="G81" s="24">
        <v>68</v>
      </c>
      <c r="H81">
        <f t="shared" si="4"/>
        <v>1.2797104817119307</v>
      </c>
      <c r="I81">
        <f t="shared" si="5"/>
        <v>2.7396618763410343</v>
      </c>
      <c r="J81">
        <f t="shared" si="6"/>
        <v>0.43493581013755683</v>
      </c>
      <c r="K81">
        <f t="shared" si="7"/>
        <v>0.85276740302251308</v>
      </c>
      <c r="M81" s="24">
        <v>68</v>
      </c>
      <c r="N81">
        <f t="shared" si="8"/>
        <v>1.1799672520884814</v>
      </c>
      <c r="O81">
        <f t="shared" si="9"/>
        <v>2.0192397342077535</v>
      </c>
    </row>
    <row r="82" spans="1:15" x14ac:dyDescent="0.25">
      <c r="A82">
        <v>69</v>
      </c>
      <c r="B82">
        <f t="shared" si="10"/>
        <v>139.43789407342726</v>
      </c>
      <c r="C82">
        <f t="shared" si="11"/>
        <v>202.95316041997978</v>
      </c>
      <c r="D82">
        <f t="shared" si="12"/>
        <v>8.9050096483399496E-2</v>
      </c>
      <c r="E82">
        <f t="shared" si="13"/>
        <v>0.15183404604309536</v>
      </c>
      <c r="G82" s="24">
        <v>69</v>
      </c>
      <c r="H82">
        <f t="shared" si="4"/>
        <v>1.3534188413120003</v>
      </c>
      <c r="I82">
        <f t="shared" si="5"/>
        <v>2.8974600546397751</v>
      </c>
      <c r="J82">
        <f t="shared" si="6"/>
        <v>0.45586579514206355</v>
      </c>
      <c r="K82">
        <f t="shared" si="7"/>
        <v>0.89380428373359655</v>
      </c>
      <c r="M82" s="24">
        <v>69</v>
      </c>
      <c r="N82">
        <f t="shared" si="8"/>
        <v>1.2592127015440411</v>
      </c>
      <c r="O82">
        <f t="shared" si="9"/>
        <v>2.1548499047549434</v>
      </c>
    </row>
    <row r="83" spans="1:15" x14ac:dyDescent="0.25">
      <c r="A83">
        <v>70</v>
      </c>
      <c r="B83">
        <f t="shared" si="10"/>
        <v>161.56689999670735</v>
      </c>
      <c r="C83">
        <f t="shared" si="11"/>
        <v>235.16213574140232</v>
      </c>
      <c r="D83">
        <f t="shared" si="12"/>
        <v>9.2305072181338044E-2</v>
      </c>
      <c r="E83">
        <f t="shared" si="13"/>
        <v>0.15738391234876623</v>
      </c>
      <c r="G83" s="24">
        <v>70</v>
      </c>
      <c r="H83">
        <f t="shared" ref="H83" si="14">$I$10*EXP($H$10*$G83)</f>
        <v>1.4313726316970599</v>
      </c>
      <c r="I83">
        <f t="shared" ref="I83" si="15">$J$10*EXP($H$10*$G83)</f>
        <v>3.0643470425063812</v>
      </c>
      <c r="J83">
        <f t="shared" ref="J83" si="16">$I$11*EXP($H$11*$G83)</f>
        <v>0.47780297307499447</v>
      </c>
      <c r="K83">
        <f t="shared" ref="K83" si="17">$J$11*EXP($H$11*$G83)</f>
        <v>0.9368159415908599</v>
      </c>
      <c r="M83" s="24">
        <v>70</v>
      </c>
      <c r="N83">
        <f t="shared" ref="N83" si="18">$O$10*EXP($N$10*M83)</f>
        <v>1.3437801980719217</v>
      </c>
      <c r="O83">
        <f t="shared" ref="O83" si="19">$P$10*EXP($N$10*M83)</f>
        <v>2.2995675220526546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982B4E73438C56489D8917C980A05A85" ma:contentTypeVersion="16" ma:contentTypeDescription="Opprett et nytt dokument." ma:contentTypeScope="" ma:versionID="93cc02b39dc80067ea9a8182b530dd93">
  <xsd:schema xmlns:xsd="http://www.w3.org/2001/XMLSchema" xmlns:xs="http://www.w3.org/2001/XMLSchema" xmlns:p="http://schemas.microsoft.com/office/2006/metadata/properties" xmlns:ns2="4c6c08a2-54e7-41c1-88b8-5013c4cf7989" xmlns:ns3="c7de4253-450f-42e0-afa8-8bf85f76c876" targetNamespace="http://schemas.microsoft.com/office/2006/metadata/properties" ma:root="true" ma:fieldsID="b1e9cda9bc1dcc6ea36341b7b6388432" ns2:_="" ns3:_="">
    <xsd:import namespace="4c6c08a2-54e7-41c1-88b8-5013c4cf7989"/>
    <xsd:import namespace="c7de4253-450f-42e0-afa8-8bf85f76c8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6c08a2-54e7-41c1-88b8-5013c4cf79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0454c641-4aa6-4668-9b1d-0561a68b2a1f"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7de4253-450f-42e0-afa8-8bf85f76c876"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1" nillable="true" ma:displayName="Taxonomy Catch All Column" ma:hidden="true" ma:list="{9cc82216-5589-4cdf-8542-3f2ef642f6c9}" ma:internalName="TaxCatchAll" ma:showField="CatchAllData" ma:web="c7de4253-450f-42e0-afa8-8bf85f76c8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7de4253-450f-42e0-afa8-8bf85f76c876" xsi:nil="true"/>
    <lcf76f155ced4ddcb4097134ff3c332f xmlns="4c6c08a2-54e7-41c1-88b8-5013c4cf79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1B9D86-D60F-4F35-98D3-C99E4607EDE2}">
  <ds:schemaRefs>
    <ds:schemaRef ds:uri="http://schemas.microsoft.com/sharepoint/v3/contenttype/forms"/>
  </ds:schemaRefs>
</ds:datastoreItem>
</file>

<file path=customXml/itemProps2.xml><?xml version="1.0" encoding="utf-8"?>
<ds:datastoreItem xmlns:ds="http://schemas.openxmlformats.org/officeDocument/2006/customXml" ds:itemID="{8A396536-2E40-4CCD-A13A-575EFE5DE609}"/>
</file>

<file path=customXml/itemProps3.xml><?xml version="1.0" encoding="utf-8"?>
<ds:datastoreItem xmlns:ds="http://schemas.openxmlformats.org/officeDocument/2006/customXml" ds:itemID="{6F99D6C5-18CE-491A-8D37-E9455D460A1A}">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4c6c08a2-54e7-41c1-88b8-5013c4cf7989"/>
    <ds:schemaRef ds:uri="http://schemas.microsoft.com/office/infopath/2007/PartnerControls"/>
    <ds:schemaRef ds:uri="http://schemas.openxmlformats.org/package/2006/metadata/core-properties"/>
    <ds:schemaRef ds:uri="c7de4253-450f-42e0-afa8-8bf85f76c87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Diagrammer</vt:lpstr>
      </vt:variant>
      <vt:variant>
        <vt:i4>4</vt:i4>
      </vt:variant>
    </vt:vector>
  </HeadingPairs>
  <TitlesOfParts>
    <vt:vector size="13" baseType="lpstr">
      <vt:lpstr>Sygehus og kildeoplysninger</vt:lpstr>
      <vt:lpstr>Thorax liggende</vt:lpstr>
      <vt:lpstr>Thorax stående, siddende</vt:lpstr>
      <vt:lpstr>Oversigt o. Abd.</vt:lpstr>
      <vt:lpstr>Bækken</vt:lpstr>
      <vt:lpstr>Bækken og hofter</vt:lpstr>
      <vt:lpstr>Andre</vt:lpstr>
      <vt:lpstr>Lister</vt:lpstr>
      <vt:lpstr>Data_kurver</vt:lpstr>
      <vt:lpstr>Kurver, Thorax</vt:lpstr>
      <vt:lpstr>Kurver, Overs. o. Abdomen</vt:lpstr>
      <vt:lpstr>Kurver, Bækken</vt:lpstr>
      <vt:lpstr>Kurver, Bækken og hofter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2022-04-26T08:05:16Z</dcterms:created>
  <dcterms:modified xsi:type="dcterms:W3CDTF">2022-11-11T09:08:28Z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0x010100982B4E73438C56489D8917C980A05A85</vt:lpwstr>
  </property>
  <property fmtid="{D5CDD505-2E9C-101B-9397-08002B2CF9AE}" pid="3" name="MediaServiceImageTags">
    <vt:lpwstr/>
  </property>
</Properties>
</file>